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196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<sst xmlns="http://schemas.openxmlformats.org/spreadsheetml/2006/main" count="1068" uniqueCount="556">
  <si>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</si>
  <si>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</si>
  <si>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</si>
  <si>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</si>
  <si>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</si>
  <si>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</si>
  <si>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</si>
  <si>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</si>
  <si>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</si>
  <si>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</si>
  <si>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</si>
  <si>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</si>
  <si>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</si>
  <si>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</si>
  <si>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</si>
  <si>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</si>
  <si>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</si>
  <si>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</si>
  <si>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</si>
  <si>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</si>
  <si>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</si>
  <si>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</si>
  <si>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</si>
  <si>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</si>
  <si>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</si>
  <si>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</si>
  <si>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</si>
  <si>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</si>
  <si>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</si>
  <si>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</si>
  <si>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</si>
  <si>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</si>
  <si>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</si>
  <si>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</si>
  <si>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</si>
  <si>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</si>
  <si>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</si>
  <si>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</si>
  <si>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</si>
  <si>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</si>
  <si>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</si>
  <si>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</si>
  <si>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</si>
  <si>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</si>
  <si>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</si>
  <si>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</si>
  <si>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</si>
  <si>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</si>
  <si>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</si>
  <si>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</si>
  <si>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</si>
  <si>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</si>
  <si>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</si>
  <si>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</si>
  <si>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</si>
  <si>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</si>
  <si>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</si>
  <si>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</si>
  <si>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</si>
  <si>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</si>
  <si>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</si>
  <si>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</si>
  <si>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</si>
  <si>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</si>
  <si>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</si>
  <si>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</si>
  <si>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</si>
  <si>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</si>
  <si>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</si>
  <si>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</si>
  <si>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</si>
  <si>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</si>
  <si>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</si>
  <si>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</si>
  <si>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</si>
  <si>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</si>
  <si>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</si>
  <si>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</si>
  <si>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</si>
  <si>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</si>
  <si>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</si>
  <si>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</si>
  <si>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</si>
  <si>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</si>
  <si>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</si>
  <si>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</si>
  <si>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</si>
  <si>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</si>
  <si>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</si>
  <si>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</si>
  <si>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</si>
  <si>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</si>
  <si>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</si>
  <si>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</si>
  <si>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</si>
  <si>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</si>
  <si>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</si>
  <si>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</si>
  <si>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</si>
  <si>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</si>
  <si>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</si>
  <si>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</si>
  <si>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</si>
  <si>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</si>
  <si>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</si>
  <si>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</si>
  <si>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</si>
  <si>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</si>
  <si>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</si>
  <si>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</si>
  <si>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</si>
  <si>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</si>
  <si>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</si>
  <si>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</si>
  <si>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</si>
  <si>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</si>
  <si>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</si>
  <si>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</si>
  <si>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</si>
  <si>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</si>
  <si>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</si>
  <si>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</si>
  <si>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</si>
  <si>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</si>
  <si>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</si>
  <si>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</si>
  <si>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</si>
  <si>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</si>
  <si>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</si>
  <si>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</si>
  <si>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</si>
  <si>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</si>
  <si>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</si>
  <si>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</si>
  <si>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</si>
  <si>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</si>
  <si>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</si>
  <si>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</si>
  <si>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</si>
  <si>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</si>
  <si>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</si>
  <si>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</si>
  <si>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</si>
  <si>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</si>
  <si>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</si>
  <si>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</si>
  <si>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</si>
  <si>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</si>
  <si>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</si>
  <si>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</si>
  <si>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</si>
  <si>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</si>
  <si>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</si>
  <si>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</si>
  <si>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</si>
  <si>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</si>
  <si>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</si>
  <si>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</si>
  <si>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</si>
  <si>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</si>
  <si>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</si>
  <si>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</si>
  <si>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</si>
  <si>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</si>
  <si>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</si>
  <si>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</si>
  <si>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</si>
  <si>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</si>
  <si>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</si>
  <si>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</si>
  <si>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</si>
  <si>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</si>
  <si>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</si>
  <si>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</si>
  <si>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</si>
  <si>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</si>
  <si>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</si>
  <si>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</si>
  <si>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</si>
  <si>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</si>
  <si>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</si>
  <si>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</si>
  <si>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</si>
  <si>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</si>
  <si>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</si>
  <si>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</si>
  <si>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</si>
  <si>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</si>
  <si>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</si>
  <si>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</si>
  <si>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</si>
  <si>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</si>
  <si>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</si>
  <si>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</si>
  <si>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秋田県八郎潟町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</si>
  <si>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</si>
  <si>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</si>
  <si>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</si>
  <si>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</si>
  <si>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</si>
  <si>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</si>
  <si>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</si>
  <si>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</si>
  <si>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</si>
  <si>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</si>
  <si>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</si>
  <si>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</si>
  <si>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</si>
  <si>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</si>
  <si>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</si>
  <si>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</si>
  <si>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</si>
  <si>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</si>
  <si>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</si>
  <si>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</si>
  <si>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</si>
  <si>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</si>
  <si>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</si>
  <si>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</si>
  <si>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</si>
  <si>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</si>
  <si>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</si>
  <si>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</si>
  <si>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</si>
  <si>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</si>
  <si>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</si>
  <si>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</si>
  <si>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</si>
  <si>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</si>
  <si>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</si>
  <si>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</si>
  <si>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</si>
  <si>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</si>
  <si>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</si>
  <si>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</si>
  <si>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</si>
  <si>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</si>
  <si>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</si>
  <si>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</si>
  <si>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</si>
  <si>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</si>
  <si>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</si>
  <si>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</si>
  <si>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</si>
  <si>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</si>
  <si>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</si>
  <si>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</si>
  <si>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</si>
  <si>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</si>
  <si>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</si>
  <si>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</si>
  <si>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</si>
  <si>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</si>
  <si>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</si>
  <si>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</si>
  <si>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</si>
  <si>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</si>
  <si>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</si>
  <si>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</si>
  <si>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</si>
  <si>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</si>
  <si>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</si>
  <si>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</si>
  <si>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</si>
  <si>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</si>
  <si>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</si>
  <si>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</si>
  <si>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</si>
  <si>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</si>
  <si>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</si>
  <si>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</si>
  <si>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</si>
  <si>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</si>
  <si>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</si>
  <si>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</si>
  <si>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</si>
  <si>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</si>
  <si>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</si>
  <si>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</si>
  <si>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</si>
  <si>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</si>
  <si>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</si>
  <si>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</si>
  <si>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</si>
  <si>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</si>
  <si>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</si>
  <si>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</si>
  <si>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</si>
  <si>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</si>
  <si>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</si>
  <si>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</si>
  <si>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</si>
  <si>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</si>
  <si>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</si>
  <si>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</si>
  <si>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</si>
  <si>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</si>
  <si>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</si>
  <si>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</si>
  <si>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</si>
  <si>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</si>
  <si>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</si>
  <si>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</si>
  <si>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</si>
  <si>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</si>
  <si>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</si>
  <si>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</si>
  <si>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</si>
  <si>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</si>
  <si>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</si>
  <si>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</si>
  <si>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</si>
  <si>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</si>
  <si>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</si>
  <si>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</si>
  <si>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</si>
  <si>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</si>
  <si>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</si>
  <si>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</si>
  <si>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</si>
  <si>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</si>
  <si>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</si>
  <si>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</si>
  <si>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</si>
  <si>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</si>
  <si>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</si>
  <si>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</si>
  <si>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</si>
  <si>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</si>
  <si>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</si>
  <si>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</si>
  <si>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</si>
  <si>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</si>
  <si>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</si>
  <si>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</si>
  <si>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</si>
  <si>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</si>
  <si>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</si>
  <si>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</si>
  <si>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</si>
  <si>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</si>
  <si>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</si>
  <si>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秋田県八郎潟町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</si>
  <si>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</si>
  <si>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</si>
  <si>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</si>
  <si>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</si>
  <si>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</si>
  <si>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</si>
  <si>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</si>
  <si>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</si>
  <si>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</si>
  <si>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</si>
  <si>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</si>
  <si>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</si>
  <si>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</si>
  <si>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</si>
  <si>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</si>
  <si>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</si>
  <si>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</si>
  <si>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</si>
  <si>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</si>
  <si>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</si>
  <si>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</si>
  <si>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</si>
  <si>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</si>
  <si>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</si>
  <si>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</si>
  <si>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</si>
  <si>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</si>
  <si>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</si>
  <si>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</si>
  <si>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</si>
  <si>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</si>
  <si>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</si>
  <si>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</si>
  <si>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</si>
  <si>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</si>
  <si>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</si>
  <si>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</si>
  <si>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</si>
  <si>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</si>
  <si>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</si>
  <si>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</si>
  <si>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</si>
  <si>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</si>
  <si>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</si>
  <si>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</si>
  <si>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</si>
  <si>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</si>
  <si>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</si>
  <si>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</si>
  <si>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</si>
  <si>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</si>
  <si>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</si>
  <si>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</si>
  <si>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</si>
  <si>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</si>
  <si>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</si>
  <si>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</si>
  <si>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</si>
  <si>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</si>
  <si>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</si>
  <si>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</si>
  <si>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</si>
  <si>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</si>
  <si>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</si>
  <si>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</si>
  <si>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</si>
  <si>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</si>
  <si>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</si>
  <si>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</si>
  <si>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</si>
  <si>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</si>
  <si>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</si>
  <si>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</si>
  <si>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</si>
  <si>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</si>
  <si>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</si>
  <si>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</si>
  <si>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</si>
  <si>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</si>
  <si>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</si>
  <si>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</si>
  <si>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</si>
  <si>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</si>
  <si>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</si>
  <si>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</si>
  <si>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</si>
  <si>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</si>
  <si>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</si>
  <si>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</si>
  <si>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</si>
  <si>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</si>
  <si>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</si>
  <si>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</si>
  <si>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</si>
  <si>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</si>
  <si>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</si>
  <si>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上水道特別会計</t>
    <phoneticPr fontId="5"/>
  </si>
  <si>
    <t>(Ｆ)</t>
    <phoneticPr fontId="5"/>
  </si>
  <si>
    <t>介護保険特別会計（サービス勘定）</t>
    <phoneticPr fontId="5"/>
  </si>
  <si>
    <t>将来負担比率（(Ｅ)－(Ｆ)）／（(Ｃ)－(Ｄ)）×１００</t>
    <rPh sb="0" eb="2">
      <t>ショウライ</t>
    </rPh>
    <rPh sb="2" eb="4">
      <t>フタン</t>
    </rPh>
    <rPh sb="4" eb="6">
      <t>ヒリツ</t>
    </rPh>
    <phoneticPr fontId="5"/>
  </si>
  <si>
    <t>介護保険特別会計（保険事業勘定）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</si>
  <si>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</si>
  <si>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</si>
  <si>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</si>
  <si>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</si>
  <si>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</si>
  <si>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</si>
  <si>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</si>
  <si>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</si>
  <si>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</si>
  <si>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</si>
  <si>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</si>
  <si>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</si>
  <si>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</si>
  <si>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</si>
  <si>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</si>
  <si>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</si>
  <si>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</si>
  <si>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</si>
  <si>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</si>
  <si>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</si>
  <si>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</si>
  <si>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</si>
  <si>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</si>
  <si>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</si>
  <si>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</si>
  <si>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</si>
  <si>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</si>
  <si>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</si>
  <si>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</si>
  <si>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</si>
  <si>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</si>
  <si>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</si>
  <si>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</si>
  <si>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</si>
  <si>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</si>
  <si>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</si>
  <si>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</si>
  <si>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</si>
  <si>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</si>
  <si>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</si>
  <si>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</si>
  <si>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</si>
  <si>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</si>
  <si>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</si>
  <si>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</si>
  <si>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</si>
  <si>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</si>
  <si>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</si>
  <si>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</si>
  <si>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</si>
  <si>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</si>
  <si>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</si>
  <si>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</si>
  <si>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</si>
  <si>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</si>
  <si>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</si>
  <si>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</si>
  <si>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</si>
  <si>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</si>
  <si>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</si>
  <si>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</si>
  <si>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</si>
  <si>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</si>
  <si>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</si>
  <si>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</si>
  <si>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</si>
  <si>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</si>
  <si>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</si>
  <si>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</si>
  <si>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</si>
  <si>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</si>
  <si>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</si>
  <si>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</si>
  <si>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</si>
  <si>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</si>
  <si>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</si>
  <si>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</si>
  <si>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</si>
  <si>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</si>
  <si>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</si>
  <si>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</si>
  <si>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</si>
  <si>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</si>
  <si>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上水道特別会計</t>
  </si>
  <si>
    <t>介護保険特別会計(保険事業勘定)</t>
  </si>
  <si>
    <t>公共下水道事業特別会計</t>
  </si>
  <si>
    <t>介護保険特別会計(サービス勘定)</t>
  </si>
  <si>
    <t>後期高齢者医療特別会計</t>
  </si>
  <si>
    <t>その他会計（赤字）</t>
  </si>
  <si>
    <t>その他会計（黒字）</t>
  </si>
  <si>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</si>
  <si>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</si>
  <si>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</si>
  <si>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</si>
  <si>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</si>
  <si>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</si>
  <si>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</si>
  <si>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</si>
  <si>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15" eb="17">
      <t>コウキ</t>
    </rPh>
    <rPh sb="17" eb="20">
      <t>コウレイシャ</t>
    </rPh>
    <rPh sb="20" eb="22">
      <t>イリョウ</t>
    </rPh>
    <rPh sb="22" eb="24">
      <t>トクベツ</t>
    </rPh>
    <rPh sb="24" eb="26">
      <t>カイケイ</t>
    </rPh>
    <phoneticPr fontId="2"/>
  </si>
  <si>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</si>
  <si>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</si>
  <si>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</si>
  <si>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</si>
  <si>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</si>
  <si>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</si>
  <si>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</si>
  <si>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</si>
  <si>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</si>
  <si>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</si>
  <si>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</si>
  <si>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</si>
  <si>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費率は、財政調整基金への積立による充当可能基金の増加等により、前年度に引き続き比率なしとなっている。また、実質公債費比率は、類似団体よりも高い水準であるが、町道中央線道路改良工事や中学校屋内運動場改築事業などの大規模建設事業の償還が終了しつつあるため、年々緩やかに低下し、H27には9.4％まで低下した。今後とも次世代への負担を少しでも軽減するよう、新規事業の実施をできる限り控え、地方債の発行の抑制により財政の健全化に努める。</t>
    <rPh sb="82" eb="84">
      <t>チョウドウ</t>
    </rPh>
    <rPh sb="84" eb="87">
      <t>チュウオウセン</t>
    </rPh>
    <rPh sb="87" eb="89">
      <t>ドウロ</t>
    </rPh>
    <rPh sb="89" eb="91">
      <t>カイリョウ</t>
    </rPh>
    <rPh sb="91" eb="93">
      <t>コウジ</t>
    </rPh>
    <rPh sb="94" eb="97">
      <t>チュウガッコウ</t>
    </rPh>
    <rPh sb="97" eb="99">
      <t>オクナイ</t>
    </rPh>
    <rPh sb="99" eb="102">
      <t>ウンドウジョウ</t>
    </rPh>
    <rPh sb="102" eb="104">
      <t>カイチク</t>
    </rPh>
    <rPh sb="104" eb="10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</si>
</sst>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24211</c:v>
                </c:pt>
                <c:pt idx="1">
                  <c:v>13970</c:v>
                </c:pt>
                <c:pt idx="2">
                  <c:v>74432</c:v>
                </c:pt>
                <c:pt idx="3">
                  <c:v>171284</c:v>
                </c:pt>
                <c:pt idx="4">
                  <c:v>33653</c:v>
                </c:pt>
              </c:numCache>
            </c:numRef>
          </c:val>
          <c:smooth val="0"/>
        </c:ser>
        <c:dLbls>
          <c:showLegendKey val="0"/>
          <c:showVal val="0"/>
          <c:showCatName val="0"/>
          <c:showSerName val="0"/>
          <c:showPercent val="0"/>
          <c:showBubbleSize val="0"/>
        </c:dLbls>
        <c:marker val="1"/>
        <c:smooth val="0"/>
        <c:axId val="106669568"/>
        <c:axId val="106671488"/>
      </c:lineChart>
      <c:catAx>
        <c:axId val="106669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71488"/>
        <c:crosses val="autoZero"/>
        <c:auto val="1"/>
        <c:lblAlgn val="ctr"/>
        <c:lblOffset val="100"/>
        <c:tickLblSkip val="1"/>
        <c:tickMarkSkip val="1"/>
        <c:noMultiLvlLbl val="0"/>
      </c:catAx>
      <c:valAx>
        <c:axId val="1066714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69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10.38</c:v>
                </c:pt>
                <c:pt idx="1">
                  <c:v>11.02</c:v>
                </c:pt>
                <c:pt idx="2">
                  <c:v>10.42</c:v>
                </c:pt>
                <c:pt idx="3">
                  <c:v>10.220000000000001</c:v>
                </c:pt>
                <c:pt idx="4">
                  <c:v>11.39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61.37</c:v>
                </c:pt>
                <c:pt idx="1">
                  <c:v>76.66</c:v>
                </c:pt>
                <c:pt idx="2">
                  <c:v>85.37</c:v>
                </c:pt>
                <c:pt idx="3">
                  <c:v>99.11</c:v>
                </c:pt>
                <c:pt idx="4">
                  <c:v>106.85</c:v>
                </c:pt>
              </c:numCache>
            </c:numRef>
          </c:val>
        </c:ser>
        <c:dLbls>
          <c:showLegendKey val="0"/>
          <c:showVal val="0"/>
          <c:showCatName val="0"/>
          <c:showSerName val="0"/>
          <c:showPercent val="0"/>
          <c:showBubbleSize val="0"/>
        </c:dLbls>
        <c:gapWidth val="250"/>
        <c:overlap val="100"/>
        <c:axId val="111388928"/>
        <c:axId val="72032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13.6</c:v>
                </c:pt>
                <c:pt idx="1">
                  <c:v>13.53</c:v>
                </c:pt>
                <c:pt idx="2">
                  <c:v>9.25</c:v>
                </c:pt>
                <c:pt idx="3">
                  <c:v>13.51</c:v>
                </c:pt>
                <c:pt idx="4">
                  <c:v>12.43</c:v>
                </c:pt>
              </c:numCache>
            </c:numRef>
          </c:val>
          <c:smooth val="0"/>
        </c:ser>
        <c:dLbls>
          <c:showLegendKey val="0"/>
          <c:showVal val="0"/>
          <c:showCatName val="0"/>
          <c:showSerName val="0"/>
          <c:showPercent val="0"/>
          <c:showBubbleSize val="0"/>
        </c:dLbls>
        <c:marker val="1"/>
        <c:smooth val="0"/>
        <c:axId val="111388928"/>
        <c:axId val="72032256"/>
      </c:lineChart>
      <c:catAx>
        <c:axId val="1113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032256"/>
        <c:crosses val="autoZero"/>
        <c:auto val="1"/>
        <c:lblAlgn val="ctr"/>
        <c:lblOffset val="100"/>
        <c:tickLblSkip val="1"/>
        <c:tickMarkSkip val="1"/>
        <c:noMultiLvlLbl val="0"/>
      </c:catAx>
      <c:valAx>
        <c:axId val="7203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8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0.08</c:v>
                </c:pt>
                <c:pt idx="4">
                  <c:v>#N/A</c:v>
                </c:pt>
                <c:pt idx="5">
                  <c:v>0.1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0.06</c:v>
                </c:pt>
                <c:pt idx="4">
                  <c:v>#N/A</c:v>
                </c:pt>
                <c:pt idx="5">
                  <c:v>0.01</c:v>
                </c:pt>
                <c:pt idx="6">
                  <c:v>#N/A</c:v>
                </c:pt>
                <c:pt idx="7">
                  <c:v>0.04</c:v>
                </c:pt>
                <c:pt idx="8">
                  <c:v>#N/A</c:v>
                </c:pt>
                <c:pt idx="9">
                  <c:v>0.05</c:v>
                </c:pt>
              </c:numCache>
            </c:numRef>
          </c:val>
        </c:ser>
        <c:ser>
          <c:idx val="4"/>
          <c:order val="4"/>
          <c:tx>
            <c:strRef>
              <c:f>データシート!$A$31</c:f>
              <c:strCache>
                <c:ptCount val="1"/>
                <c:pt idx="0">
                  <c:v>介護保険特別会計(サービス勘定)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7.0000000000000007E-2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0.26</c:v>
                </c:pt>
                <c:pt idx="4">
                  <c:v>#N/A</c:v>
                </c:pt>
                <c:pt idx="5">
                  <c:v>0.28000000000000003</c:v>
                </c:pt>
                <c:pt idx="6">
                  <c:v>#N/A</c:v>
                </c:pt>
                <c:pt idx="7">
                  <c:v>0.32</c:v>
                </c:pt>
                <c:pt idx="8">
                  <c:v>#N/A</c:v>
                </c:pt>
                <c:pt idx="9">
                  <c:v>0.43</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1.1100000000000001</c:v>
                </c:pt>
                <c:pt idx="2">
                  <c:v>#N/A</c:v>
                </c:pt>
                <c:pt idx="3">
                  <c:v>1.73</c:v>
                </c:pt>
                <c:pt idx="4">
                  <c:v>#N/A</c:v>
                </c:pt>
                <c:pt idx="5">
                  <c:v>1.55</c:v>
                </c:pt>
                <c:pt idx="6">
                  <c:v>#N/A</c:v>
                </c:pt>
                <c:pt idx="7">
                  <c:v>1.1299999999999999</c:v>
                </c:pt>
                <c:pt idx="8">
                  <c:v>#N/A</c:v>
                </c:pt>
                <c:pt idx="9">
                  <c:v>1.5</c:v>
                </c:pt>
              </c:numCache>
            </c:numRef>
          </c:val>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c:v>
                </c:pt>
                <c:pt idx="2">
                  <c:v>#N/A</c:v>
                </c:pt>
                <c:pt idx="3">
                  <c:v>5.05</c:v>
                </c:pt>
                <c:pt idx="4">
                  <c:v>#N/A</c:v>
                </c:pt>
                <c:pt idx="5">
                  <c:v>6.35</c:v>
                </c:pt>
                <c:pt idx="6">
                  <c:v>#N/A</c:v>
                </c:pt>
                <c:pt idx="7">
                  <c:v>6.78</c:v>
                </c:pt>
                <c:pt idx="8">
                  <c:v>#N/A</c:v>
                </c:pt>
                <c:pt idx="9">
                  <c:v>8.31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c:v>
                </c:pt>
                <c:pt idx="2">
                  <c:v>#N/A</c:v>
                </c:pt>
                <c:pt idx="3">
                  <c:v>7.83</c:v>
                </c:pt>
                <c:pt idx="4">
                  <c:v>#N/A</c:v>
                </c:pt>
                <c:pt idx="5">
                  <c:v>6.67</c:v>
                </c:pt>
                <c:pt idx="6">
                  <c:v>#N/A</c:v>
                </c:pt>
                <c:pt idx="7">
                  <c:v>6.83</c:v>
                </c:pt>
                <c:pt idx="8">
                  <c:v>#N/A</c:v>
                </c:pt>
                <c:pt idx="9">
                  <c:v>9.1199999999999992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10.37</c:v>
                </c:pt>
                <c:pt idx="2">
                  <c:v>#N/A</c:v>
                </c:pt>
                <c:pt idx="3">
                  <c:v>11.01</c:v>
                </c:pt>
                <c:pt idx="4">
                  <c:v>#N/A</c:v>
                </c:pt>
                <c:pt idx="5">
                  <c:v>10.41</c:v>
                </c:pt>
                <c:pt idx="6">
                  <c:v>#N/A</c:v>
                </c:pt>
                <c:pt idx="7">
                  <c:v>10.210000000000001</c:v>
                </c:pt>
                <c:pt idx="8">
                  <c:v>#N/A</c:v>
                </c:pt>
                <c:pt idx="9">
                  <c:v>11.39</c:v>
                </c:pt>
              </c:numCache>
            </c:numRef>
          </c:val>
        </c:ser>
        <c:dLbls>
          <c:showLegendKey val="0"/>
          <c:showVal val="0"/>
          <c:showCatName val="0"/>
          <c:showSerName val="0"/>
          <c:showPercent val="0"/>
          <c:showBubbleSize val="0"/>
        </c:dLbls>
        <c:gapWidth val="150"/>
        <c:overlap val="100"/>
        <c:axId val="72150016"/>
        <c:axId val="72160000"/>
      </c:barChart>
      <c:catAx>
        <c:axId val="721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160000"/>
        <c:crosses val="autoZero"/>
        <c:auto val="1"/>
        <c:lblAlgn val="ctr"/>
        <c:lblOffset val="100"/>
        <c:tickLblSkip val="1"/>
        <c:tickMarkSkip val="1"/>
        <c:noMultiLvlLbl val="0"/>
      </c:catAx>
      <c:valAx>
        <c:axId val="7216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150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283</c:v>
                </c:pt>
                <c:pt idx="5">
                  <c:v>286</c:v>
                </c:pt>
                <c:pt idx="8">
                  <c:v>293</c:v>
                </c:pt>
                <c:pt idx="11">
                  <c:v>315</c:v>
                </c:pt>
                <c:pt idx="14">
                  <c:v>301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14</c:v>
                </c:pt>
                <c:pt idx="6">
                  <c:v>14</c:v>
                </c:pt>
                <c:pt idx="9">
                  <c:v>14</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135</c:v>
                </c:pt>
                <c:pt idx="3">
                  <c:v>137</c:v>
                </c:pt>
                <c:pt idx="6">
                  <c:v>136</c:v>
                </c:pt>
                <c:pt idx="9">
                  <c:v>109</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349</c:v>
                </c:pt>
                <c:pt idx="3">
                  <c:v>329</c:v>
                </c:pt>
                <c:pt idx="6">
                  <c:v>332</c:v>
                </c:pt>
                <c:pt idx="9">
                  <c:v>354</c:v>
                </c:pt>
                <c:pt idx="12">
                  <c:v>331</c:v>
                </c:pt>
              </c:numCache>
            </c:numRef>
          </c:val>
        </c:ser>
        <c:dLbls>
          <c:showLegendKey val="0"/>
          <c:showVal val="0"/>
          <c:showCatName val="0"/>
          <c:showSerName val="0"/>
          <c:showPercent val="0"/>
          <c:showBubbleSize val="0"/>
        </c:dLbls>
        <c:gapWidth val="100"/>
        <c:overlap val="100"/>
        <c:axId val="71903488"/>
        <c:axId val="71922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226</c:v>
                </c:pt>
                <c:pt idx="2">
                  <c:v>#N/A</c:v>
                </c:pt>
                <c:pt idx="3">
                  <c:v>#N/A</c:v>
                </c:pt>
                <c:pt idx="4">
                  <c:v>194</c:v>
                </c:pt>
                <c:pt idx="5">
                  <c:v>#N/A</c:v>
                </c:pt>
                <c:pt idx="6">
                  <c:v>#N/A</c:v>
                </c:pt>
                <c:pt idx="7">
                  <c:v>189</c:v>
                </c:pt>
                <c:pt idx="8">
                  <c:v>#N/A</c:v>
                </c:pt>
                <c:pt idx="9">
                  <c:v>#N/A</c:v>
                </c:pt>
                <c:pt idx="10">
                  <c:v>163</c:v>
                </c:pt>
                <c:pt idx="11">
                  <c:v>#N/A</c:v>
                </c:pt>
                <c:pt idx="12">
                  <c:v>#N/A</c:v>
                </c:pt>
                <c:pt idx="13">
                  <c:v>163</c:v>
                </c:pt>
                <c:pt idx="14">
                  <c:v>#N/A</c:v>
                </c:pt>
              </c:numCache>
            </c:numRef>
          </c:val>
          <c:smooth val="0"/>
        </c:ser>
        <c:dLbls>
          <c:showLegendKey val="0"/>
          <c:showVal val="0"/>
          <c:showCatName val="0"/>
          <c:showSerName val="0"/>
          <c:showPercent val="0"/>
          <c:showBubbleSize val="0"/>
        </c:dLbls>
        <c:marker val="1"/>
        <c:smooth val="0"/>
        <c:axId val="71903488"/>
        <c:axId val="71922048"/>
      </c:lineChart>
      <c:catAx>
        <c:axId val="7190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922048"/>
        <c:crosses val="autoZero"/>
        <c:auto val="1"/>
        <c:lblAlgn val="ctr"/>
        <c:lblOffset val="100"/>
        <c:tickLblSkip val="1"/>
        <c:tickMarkSkip val="1"/>
        <c:noMultiLvlLbl val="0"/>
      </c:catAx>
      <c:valAx>
        <c:axId val="7192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90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3657</c:v>
                </c:pt>
                <c:pt idx="5">
                  <c:v>3636</c:v>
                </c:pt>
                <c:pt idx="8">
                  <c:v>3534</c:v>
                </c:pt>
                <c:pt idx="11">
                  <c:v>3453</c:v>
                </c:pt>
                <c:pt idx="14">
                  <c:v>3371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95</c:v>
                </c:pt>
                <c:pt idx="5">
                  <c:v>76</c:v>
                </c:pt>
                <c:pt idx="8">
                  <c:v>46</c:v>
                </c:pt>
                <c:pt idx="11">
                  <c:v>30</c:v>
                </c:pt>
                <c:pt idx="14">
                  <c:v>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1569</c:v>
                </c:pt>
                <c:pt idx="5">
                  <c:v>1890</c:v>
                </c:pt>
                <c:pt idx="8">
                  <c:v>2111</c:v>
                </c:pt>
                <c:pt idx="11">
                  <c:v>2397</c:v>
                </c:pt>
                <c:pt idx="14">
                  <c:v>2633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579</c:v>
                </c:pt>
                <c:pt idx="3">
                  <c:v>524</c:v>
                </c:pt>
                <c:pt idx="6">
                  <c:v>573</c:v>
                </c:pt>
                <c:pt idx="9">
                  <c:v>511</c:v>
                </c:pt>
                <c:pt idx="12">
                  <c:v>481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217</c:v>
                </c:pt>
                <c:pt idx="3">
                  <c:v>197</c:v>
                </c:pt>
                <c:pt idx="6">
                  <c:v>184</c:v>
                </c:pt>
                <c:pt idx="9">
                  <c:v>182</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2019</c:v>
                </c:pt>
                <c:pt idx="3">
                  <c:v>2009</c:v>
                </c:pt>
                <c:pt idx="6">
                  <c:v>1911</c:v>
                </c:pt>
                <c:pt idx="9">
                  <c:v>1867</c:v>
                </c:pt>
                <c:pt idx="12">
                  <c:v>1746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1</c:v>
                </c:pt>
                <c:pt idx="9">
                  <c:v>4</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3365</c:v>
                </c:pt>
                <c:pt idx="3">
                  <c:v>3208</c:v>
                </c:pt>
                <c:pt idx="6">
                  <c:v>3336</c:v>
                </c:pt>
                <c:pt idx="9">
                  <c:v>3190</c:v>
                </c:pt>
                <c:pt idx="12">
                  <c:v>3076</c:v>
                </c:pt>
              </c:numCache>
            </c:numRef>
          </c:val>
        </c:ser>
        <c:dLbls>
          <c:showLegendKey val="0"/>
          <c:showVal val="0"/>
          <c:showCatName val="0"/>
          <c:showSerName val="0"/>
          <c:showPercent val="0"/>
          <c:showBubbleSize val="0"/>
        </c:dLbls>
        <c:gapWidth val="100"/>
        <c:overlap val="100"/>
        <c:axId val="23574400"/>
        <c:axId val="2359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861</c:v>
                </c:pt>
                <c:pt idx="2">
                  <c:v>#N/A</c:v>
                </c:pt>
                <c:pt idx="3">
                  <c:v>#N/A</c:v>
                </c:pt>
                <c:pt idx="4">
                  <c:v>335</c:v>
                </c:pt>
                <c:pt idx="5">
                  <c:v>#N/A</c:v>
                </c:pt>
                <c:pt idx="6">
                  <c:v>#N/A</c:v>
                </c:pt>
                <c:pt idx="7">
                  <c:v>316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574400"/>
        <c:axId val="23597056"/>
      </c:lineChart>
      <c:catAx>
        <c:axId val="2357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97056"/>
        <c:crosses val="autoZero"/>
        <c:auto val="1"/>
        <c:lblAlgn val="ctr"/>
        <c:lblOffset val="100"/>
        <c:tickLblSkip val="1"/>
        <c:tickMarkSkip val="1"/>
        <c:noMultiLvlLbl val="0"/>
      </c:catAx>
      <c:valAx>
        <c:axId val="2359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7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2017792"/>
        <c:axId val="54083584"/>
      </c:scatterChart>
      <c:valAx>
        <c:axId val="72017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083584"/>
        <c:crosses val="autoZero"/>
        <c:crossBetween val="midCat"/>
      </c:valAx>
      <c:valAx>
        <c:axId val="54083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017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14.1</c:v>
                </c:pt>
                <c:pt idx="1">
                  <c:v>12.1</c:v>
                </c:pt>
                <c:pt idx="2">
                  <c:v>11.1</c:v>
                </c:pt>
                <c:pt idx="3">
                  <c:v>10.1</c:v>
                </c:pt>
                <c:pt idx="4">
                  <c:v>9.4</c:v>
                </c:pt>
              </c:numCache>
            </c:numRef>
          </c:xVal>
          <c:yVal>
            <c:numRef>
              <c:f>公会計指標分析・財政指標組合せ分析表!$K$73:$O$73</c:f>
              <c:numCache>
                <c:formatCode>#,##0.0;"▲ "#,##0.0</c:formatCode>
                <c:ptCount val="5"/>
                <c:pt idx="0">
                  <c:v>46.3</c:v>
                </c:pt>
                <c:pt idx="1">
                  <c:v>18.8</c:v>
                </c:pt>
                <c:pt idx="2">
                  <c:v>17.600000000000001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54125696"/>
        <c:axId val="54127616"/>
      </c:scatterChart>
      <c:valAx>
        <c:axId val="54125696"/>
        <c:scaling>
          <c:orientation val="minMax"/>
          <c:max val="14.6"/>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127616"/>
        <c:crosses val="autoZero"/>
        <c:crossBetween val="midCat"/>
      </c:valAx>
      <c:valAx>
        <c:axId val="54127616"/>
        <c:scaling>
          <c:orientation val="minMax"/>
          <c:max val="5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125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人口の減少や町内に中心となる産業がないことに加え、長引く景気低迷による個人・法人関係の税収減などから、平成２４年度から４年連続で財政力指数が０．２６となっており、平成２３年度以降、類似団体平均を大きく下回っている。今後とも投資的経費を抑制するなど、歳出の徹底的な見直しを進めるとともに、税収の徴収率向上対策を中心とする歳入の確保を図り、行政の効率化及び財政の健全化に努める。</a:t>
          </a: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8" name="円/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0" name="円/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公債費の減少、普通交付税の増加により、前年度から０．２ポイント減の８５．３％となっており、前年度と同水準となっている。かろうじて類似団体平均を下回っているものの、今後とも地方税や普通交付税の増加は期待できないことから比率の悪化が懸念される。引き続き事務事業の見直しを進めるとともに、優先度の低い事務事業については廃止・縮小を進め、経常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19939</xdr:rowOff>
    </xdr:from>
    <xdr:to>
      <xdr:col>7</xdr:col>
      <xdr:colOff>152400</xdr:colOff>
      <xdr:row>65</xdr:row>
      <xdr:rowOff>24765</xdr:rowOff>
    </xdr:to>
    <xdr:cxnSp macro="">
      <xdr:nvCxnSpPr>
        <xdr:cNvPr id="130" name="直線コネクタ 129"/>
        <xdr:cNvCxnSpPr/>
      </xdr:nvCxnSpPr>
      <xdr:spPr>
        <a:xfrm flipV="1">
          <a:off x="4114800" y="1116418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138303</xdr:rowOff>
    </xdr:from>
    <xdr:to>
      <xdr:col>6</xdr:col>
      <xdr:colOff>0</xdr:colOff>
      <xdr:row>65</xdr:row>
      <xdr:rowOff>24765</xdr:rowOff>
    </xdr:to>
    <xdr:cxnSp macro="">
      <xdr:nvCxnSpPr>
        <xdr:cNvPr id="133" name="直線コネクタ 132"/>
        <xdr:cNvCxnSpPr/>
      </xdr:nvCxnSpPr>
      <xdr:spPr>
        <a:xfrm>
          <a:off x="3225800" y="1111110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118999</xdr:rowOff>
    </xdr:from>
    <xdr:to>
      <xdr:col>4</xdr:col>
      <xdr:colOff>482600</xdr:colOff>
      <xdr:row>64</xdr:row>
      <xdr:rowOff>138303</xdr:rowOff>
    </xdr:to>
    <xdr:cxnSp macro="">
      <xdr:nvCxnSpPr>
        <xdr:cNvPr id="136" name="直線コネクタ 135"/>
        <xdr:cNvCxnSpPr/>
      </xdr:nvCxnSpPr>
      <xdr:spPr>
        <a:xfrm>
          <a:off x="2336800" y="1109179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109347</xdr:rowOff>
    </xdr:from>
    <xdr:to>
      <xdr:col>3</xdr:col>
      <xdr:colOff>279400</xdr:colOff>
      <xdr:row>64</xdr:row>
      <xdr:rowOff>118999</xdr:rowOff>
    </xdr:to>
    <xdr:cxnSp macro="">
      <xdr:nvCxnSpPr>
        <xdr:cNvPr id="139" name="直線コネクタ 138"/>
        <xdr:cNvCxnSpPr/>
      </xdr:nvCxnSpPr>
      <xdr:spPr>
        <a:xfrm>
          <a:off x="1447800" y="1108214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140589</xdr:rowOff>
    </xdr:from>
    <xdr:to>
      <xdr:col>7</xdr:col>
      <xdr:colOff>203200</xdr:colOff>
      <xdr:row>65</xdr:row>
      <xdr:rowOff>70739</xdr:rowOff>
    </xdr:to>
    <xdr:sp macro="" textlink="">
      <xdr:nvSpPr>
        <xdr:cNvPr id="149" name="円/楕円 148"/>
        <xdr:cNvSpPr/>
      </xdr:nvSpPr>
      <xdr:spPr>
        <a:xfrm>
          <a:off x="4902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157116</xdr:rowOff>
    </xdr:from>
    <xdr:ext cx="762000" cy="259045"/>
    <xdr:sp macro="" textlink="">
      <xdr:nvSpPr>
        <xdr:cNvPr id="150" name="財政構造の弾力性該当値テキスト"/>
        <xdr:cNvSpPr txBox="1"/>
      </xdr:nvSpPr>
      <xdr:spPr>
        <a:xfrm>
          <a:off x="50419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145415</xdr:rowOff>
    </xdr:from>
    <xdr:to>
      <xdr:col>6</xdr:col>
      <xdr:colOff>50800</xdr:colOff>
      <xdr:row>65</xdr:row>
      <xdr:rowOff>75565</xdr:rowOff>
    </xdr:to>
    <xdr:sp macro="" textlink="">
      <xdr:nvSpPr>
        <xdr:cNvPr id="151" name="円/楕円 150"/>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85742</xdr:rowOff>
    </xdr:from>
    <xdr:ext cx="736600" cy="259045"/>
    <xdr:sp macro="" textlink="">
      <xdr:nvSpPr>
        <xdr:cNvPr id="152" name="テキスト ボックス 151"/>
        <xdr:cNvSpPr txBox="1"/>
      </xdr:nvSpPr>
      <xdr:spPr>
        <a:xfrm>
          <a:off x="3733800" y="1088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87503</xdr:rowOff>
    </xdr:from>
    <xdr:to>
      <xdr:col>4</xdr:col>
      <xdr:colOff>533400</xdr:colOff>
      <xdr:row>65</xdr:row>
      <xdr:rowOff>17653</xdr:rowOff>
    </xdr:to>
    <xdr:sp macro="" textlink="">
      <xdr:nvSpPr>
        <xdr:cNvPr id="153" name="円/楕円 152"/>
        <xdr:cNvSpPr/>
      </xdr:nvSpPr>
      <xdr:spPr>
        <a:xfrm>
          <a:off x="3175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27830</xdr:rowOff>
    </xdr:from>
    <xdr:ext cx="762000" cy="259045"/>
    <xdr:sp macro="" textlink="">
      <xdr:nvSpPr>
        <xdr:cNvPr id="154" name="テキスト ボックス 153"/>
        <xdr:cNvSpPr txBox="1"/>
      </xdr:nvSpPr>
      <xdr:spPr>
        <a:xfrm>
          <a:off x="2844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68199</xdr:rowOff>
    </xdr:from>
    <xdr:to>
      <xdr:col>3</xdr:col>
      <xdr:colOff>330200</xdr:colOff>
      <xdr:row>64</xdr:row>
      <xdr:rowOff>169799</xdr:rowOff>
    </xdr:to>
    <xdr:sp macro="" textlink="">
      <xdr:nvSpPr>
        <xdr:cNvPr id="155" name="円/楕円 154"/>
        <xdr:cNvSpPr/>
      </xdr:nvSpPr>
      <xdr:spPr>
        <a:xfrm>
          <a:off x="2286000" y="110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8526</xdr:rowOff>
    </xdr:from>
    <xdr:ext cx="762000" cy="259045"/>
    <xdr:sp macro="" textlink="">
      <xdr:nvSpPr>
        <xdr:cNvPr id="156" name="テキスト ボックス 155"/>
        <xdr:cNvSpPr txBox="1"/>
      </xdr:nvSpPr>
      <xdr:spPr>
        <a:xfrm>
          <a:off x="1955800" y="1080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58547</xdr:rowOff>
    </xdr:from>
    <xdr:to>
      <xdr:col>2</xdr:col>
      <xdr:colOff>127000</xdr:colOff>
      <xdr:row>64</xdr:row>
      <xdr:rowOff>160147</xdr:rowOff>
    </xdr:to>
    <xdr:sp macro="" textlink="">
      <xdr:nvSpPr>
        <xdr:cNvPr id="157" name="円/楕円 156"/>
        <xdr:cNvSpPr/>
      </xdr:nvSpPr>
      <xdr:spPr>
        <a:xfrm>
          <a:off x="1397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170324</xdr:rowOff>
    </xdr:from>
    <xdr:ext cx="762000" cy="259045"/>
    <xdr:sp macro="" textlink="">
      <xdr:nvSpPr>
        <xdr:cNvPr id="158" name="テキスト ボックス 157"/>
        <xdr:cNvSpPr txBox="1"/>
      </xdr:nvSpPr>
      <xdr:spPr>
        <a:xfrm>
          <a:off x="1066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[136,748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類似団体平均との比較で低く推移しているが、近年増加傾向にあり、前年度から９，５６１円増加の１３６，７４８円となっている。これは、えきまえ交流館はちパルが平成２７年５月にオープンにしたことによる需用費及び備品購入費の増加、職員退職者数が増加したことに伴う退職手当の負担金が増加したことが原因である。物件費については、複合施設の「はちパル」が図書の購入など今後も継続的な支出が見込まれるため、歳出の抑制と利便性の向上をいかに両立するかが課題となる。また、人件費については退職者数とのバランスをとりながら新規の職員採用を検討する。</a:t>
          </a: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22554</xdr:rowOff>
    </xdr:from>
    <xdr:to>
      <xdr:col>7</xdr:col>
      <xdr:colOff>152400</xdr:colOff>
      <xdr:row>81</xdr:row>
      <xdr:rowOff>61006</xdr:rowOff>
    </xdr:to>
    <xdr:cxnSp macro="">
      <xdr:nvCxnSpPr>
        <xdr:cNvPr id="193" name="直線コネクタ 192"/>
        <xdr:cNvCxnSpPr/>
      </xdr:nvCxnSpPr>
      <xdr:spPr>
        <a:xfrm>
          <a:off x="4114800" y="13910004"/>
          <a:ext cx="8382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169962</xdr:rowOff>
    </xdr:from>
    <xdr:to>
      <xdr:col>6</xdr:col>
      <xdr:colOff>0</xdr:colOff>
      <xdr:row>81</xdr:row>
      <xdr:rowOff>22554</xdr:rowOff>
    </xdr:to>
    <xdr:cxnSp macro="">
      <xdr:nvCxnSpPr>
        <xdr:cNvPr id="196" name="直線コネクタ 195"/>
        <xdr:cNvCxnSpPr/>
      </xdr:nvCxnSpPr>
      <xdr:spPr>
        <a:xfrm>
          <a:off x="3225800" y="13885962"/>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169962</xdr:rowOff>
    </xdr:from>
    <xdr:to>
      <xdr:col>4</xdr:col>
      <xdr:colOff>482600</xdr:colOff>
      <xdr:row>81</xdr:row>
      <xdr:rowOff>7155</xdr:rowOff>
    </xdr:to>
    <xdr:cxnSp macro="">
      <xdr:nvCxnSpPr>
        <xdr:cNvPr id="199" name="直線コネクタ 198"/>
        <xdr:cNvCxnSpPr/>
      </xdr:nvCxnSpPr>
      <xdr:spPr>
        <a:xfrm flipV="1">
          <a:off x="2336800" y="13885962"/>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7155</xdr:rowOff>
    </xdr:from>
    <xdr:to>
      <xdr:col>3</xdr:col>
      <xdr:colOff>279400</xdr:colOff>
      <xdr:row>81</xdr:row>
      <xdr:rowOff>23817</xdr:rowOff>
    </xdr:to>
    <xdr:cxnSp macro="">
      <xdr:nvCxnSpPr>
        <xdr:cNvPr id="202" name="直線コネクタ 201"/>
        <xdr:cNvCxnSpPr/>
      </xdr:nvCxnSpPr>
      <xdr:spPr>
        <a:xfrm flipV="1">
          <a:off x="1447800" y="13894605"/>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10206</xdr:rowOff>
    </xdr:from>
    <xdr:to>
      <xdr:col>7</xdr:col>
      <xdr:colOff>203200</xdr:colOff>
      <xdr:row>81</xdr:row>
      <xdr:rowOff>111806</xdr:rowOff>
    </xdr:to>
    <xdr:sp macro="" textlink="">
      <xdr:nvSpPr>
        <xdr:cNvPr id="212" name="円/楕円 211"/>
        <xdr:cNvSpPr/>
      </xdr:nvSpPr>
      <xdr:spPr>
        <a:xfrm>
          <a:off x="4902200" y="138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102933</xdr:rowOff>
    </xdr:from>
    <xdr:ext cx="762000" cy="259045"/>
    <xdr:sp macro="" textlink="">
      <xdr:nvSpPr>
        <xdr:cNvPr id="213" name="人件費・物件費等の状況該当値テキスト"/>
        <xdr:cNvSpPr txBox="1"/>
      </xdr:nvSpPr>
      <xdr:spPr>
        <a:xfrm>
          <a:off x="5041900" y="1381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136,748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143204</xdr:rowOff>
    </xdr:from>
    <xdr:to>
      <xdr:col>6</xdr:col>
      <xdr:colOff>50800</xdr:colOff>
      <xdr:row>81</xdr:row>
      <xdr:rowOff>73354</xdr:rowOff>
    </xdr:to>
    <xdr:sp macro="" textlink="">
      <xdr:nvSpPr>
        <xdr:cNvPr id="214" name="円/楕円 213"/>
        <xdr:cNvSpPr/>
      </xdr:nvSpPr>
      <xdr:spPr>
        <a:xfrm>
          <a:off x="4064000" y="138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83531</xdr:rowOff>
    </xdr:from>
    <xdr:ext cx="736600" cy="259045"/>
    <xdr:sp macro="" textlink="">
      <xdr:nvSpPr>
        <xdr:cNvPr id="215" name="テキスト ボックス 214"/>
        <xdr:cNvSpPr txBox="1"/>
      </xdr:nvSpPr>
      <xdr:spPr>
        <a:xfrm>
          <a:off x="3733800" y="136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119162</xdr:rowOff>
    </xdr:from>
    <xdr:to>
      <xdr:col>4</xdr:col>
      <xdr:colOff>533400</xdr:colOff>
      <xdr:row>81</xdr:row>
      <xdr:rowOff>49312</xdr:rowOff>
    </xdr:to>
    <xdr:sp macro="" textlink="">
      <xdr:nvSpPr>
        <xdr:cNvPr id="216" name="円/楕円 215"/>
        <xdr:cNvSpPr/>
      </xdr:nvSpPr>
      <xdr:spPr>
        <a:xfrm>
          <a:off x="3175000" y="1383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59489</xdr:rowOff>
    </xdr:from>
    <xdr:ext cx="762000" cy="259045"/>
    <xdr:sp macro="" textlink="">
      <xdr:nvSpPr>
        <xdr:cNvPr id="217" name="テキスト ボックス 216"/>
        <xdr:cNvSpPr txBox="1"/>
      </xdr:nvSpPr>
      <xdr:spPr>
        <a:xfrm>
          <a:off x="2844800" y="1360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127805</xdr:rowOff>
    </xdr:from>
    <xdr:to>
      <xdr:col>3</xdr:col>
      <xdr:colOff>330200</xdr:colOff>
      <xdr:row>81</xdr:row>
      <xdr:rowOff>57955</xdr:rowOff>
    </xdr:to>
    <xdr:sp macro="" textlink="">
      <xdr:nvSpPr>
        <xdr:cNvPr id="218" name="円/楕円 217"/>
        <xdr:cNvSpPr/>
      </xdr:nvSpPr>
      <xdr:spPr>
        <a:xfrm>
          <a:off x="2286000" y="138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68132</xdr:rowOff>
    </xdr:from>
    <xdr:ext cx="762000" cy="259045"/>
    <xdr:sp macro="" textlink="">
      <xdr:nvSpPr>
        <xdr:cNvPr id="219" name="テキスト ボックス 218"/>
        <xdr:cNvSpPr txBox="1"/>
      </xdr:nvSpPr>
      <xdr:spPr>
        <a:xfrm>
          <a:off x="1955800" y="136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144467</xdr:rowOff>
    </xdr:from>
    <xdr:to>
      <xdr:col>2</xdr:col>
      <xdr:colOff>127000</xdr:colOff>
      <xdr:row>81</xdr:row>
      <xdr:rowOff>74617</xdr:rowOff>
    </xdr:to>
    <xdr:sp macro="" textlink="">
      <xdr:nvSpPr>
        <xdr:cNvPr id="220" name="円/楕円 219"/>
        <xdr:cNvSpPr/>
      </xdr:nvSpPr>
      <xdr:spPr>
        <a:xfrm>
          <a:off x="1397000" y="138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84794</xdr:rowOff>
    </xdr:from>
    <xdr:ext cx="762000" cy="259045"/>
    <xdr:sp macro="" textlink="">
      <xdr:nvSpPr>
        <xdr:cNvPr id="221" name="テキスト ボックス 220"/>
        <xdr:cNvSpPr txBox="1"/>
      </xdr:nvSpPr>
      <xdr:spPr>
        <a:xfrm>
          <a:off x="1066800" y="1362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類似団体中最も低い指数の８７．３ポイントとなっている。これは国及び類似団体と比べ昇格のスピードが遅いことや職員構成の変動などによるものである。今後は、適正な時期に昇格しているかを調査し、給与水準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100754</xdr:rowOff>
    </xdr:from>
    <xdr:to>
      <xdr:col>24</xdr:col>
      <xdr:colOff>558800</xdr:colOff>
      <xdr:row>81</xdr:row>
      <xdr:rowOff>98213</xdr:rowOff>
    </xdr:to>
    <xdr:cxnSp macro="">
      <xdr:nvCxnSpPr>
        <xdr:cNvPr id="255" name="直線コネクタ 254"/>
        <xdr:cNvCxnSpPr/>
      </xdr:nvCxnSpPr>
      <xdr:spPr>
        <a:xfrm>
          <a:off x="16179800" y="1381675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100754</xdr:rowOff>
    </xdr:from>
    <xdr:to>
      <xdr:col>23</xdr:col>
      <xdr:colOff>406400</xdr:colOff>
      <xdr:row>82</xdr:row>
      <xdr:rowOff>39370</xdr:rowOff>
    </xdr:to>
    <xdr:cxnSp macro="">
      <xdr:nvCxnSpPr>
        <xdr:cNvPr id="258" name="直線コネクタ 257"/>
        <xdr:cNvCxnSpPr/>
      </xdr:nvCxnSpPr>
      <xdr:spPr>
        <a:xfrm flipV="1">
          <a:off x="15290800" y="1381675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39370</xdr:rowOff>
    </xdr:from>
    <xdr:to>
      <xdr:col>22</xdr:col>
      <xdr:colOff>203200</xdr:colOff>
      <xdr:row>85</xdr:row>
      <xdr:rowOff>71966</xdr:rowOff>
    </xdr:to>
    <xdr:cxnSp macro="">
      <xdr:nvCxnSpPr>
        <xdr:cNvPr id="261" name="直線コネクタ 260"/>
        <xdr:cNvCxnSpPr/>
      </xdr:nvCxnSpPr>
      <xdr:spPr>
        <a:xfrm flipV="1">
          <a:off x="14401800" y="14098270"/>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85</xdr:row>
      <xdr:rowOff>80011</xdr:rowOff>
    </xdr:to>
    <xdr:cxnSp macro="">
      <xdr:nvCxnSpPr>
        <xdr:cNvPr id="264" name="直線コネクタ 263"/>
        <xdr:cNvCxnSpPr/>
      </xdr:nvCxnSpPr>
      <xdr:spPr>
        <a:xfrm flipV="1">
          <a:off x="13512800" y="146452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47413</xdr:rowOff>
    </xdr:from>
    <xdr:to>
      <xdr:col>24</xdr:col>
      <xdr:colOff>609600</xdr:colOff>
      <xdr:row>81</xdr:row>
      <xdr:rowOff>149013</xdr:rowOff>
    </xdr:to>
    <xdr:sp macro="" textlink="">
      <xdr:nvSpPr>
        <xdr:cNvPr id="274" name="円/楕円 273"/>
        <xdr:cNvSpPr/>
      </xdr:nvSpPr>
      <xdr:spPr>
        <a:xfrm>
          <a:off x="169672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140140</xdr:rowOff>
    </xdr:from>
    <xdr:ext cx="762000" cy="259045"/>
    <xdr:sp macro="" textlink="">
      <xdr:nvSpPr>
        <xdr:cNvPr id="275" name="給与水準   （国との比較）該当値テキスト"/>
        <xdr:cNvSpPr txBox="1"/>
      </xdr:nvSpPr>
      <xdr:spPr>
        <a:xfrm>
          <a:off x="17106900" y="1385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49954</xdr:rowOff>
    </xdr:from>
    <xdr:to>
      <xdr:col>23</xdr:col>
      <xdr:colOff>457200</xdr:colOff>
      <xdr:row>80</xdr:row>
      <xdr:rowOff>151554</xdr:rowOff>
    </xdr:to>
    <xdr:sp macro="" textlink="">
      <xdr:nvSpPr>
        <xdr:cNvPr id="276" name="円/楕円 275"/>
        <xdr:cNvSpPr/>
      </xdr:nvSpPr>
      <xdr:spPr>
        <a:xfrm>
          <a:off x="16129000" y="137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161731</xdr:rowOff>
    </xdr:from>
    <xdr:ext cx="736600" cy="259045"/>
    <xdr:sp macro="" textlink="">
      <xdr:nvSpPr>
        <xdr:cNvPr id="277" name="テキスト ボックス 276"/>
        <xdr:cNvSpPr txBox="1"/>
      </xdr:nvSpPr>
      <xdr:spPr>
        <a:xfrm>
          <a:off x="15798800" y="1353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160020</xdr:rowOff>
    </xdr:from>
    <xdr:to>
      <xdr:col>22</xdr:col>
      <xdr:colOff>254000</xdr:colOff>
      <xdr:row>82</xdr:row>
      <xdr:rowOff>90170</xdr:rowOff>
    </xdr:to>
    <xdr:sp macro="" textlink="">
      <xdr:nvSpPr>
        <xdr:cNvPr id="278" name="円/楕円 277"/>
        <xdr:cNvSpPr/>
      </xdr:nvSpPr>
      <xdr:spPr>
        <a:xfrm>
          <a:off x="15240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100347</xdr:rowOff>
    </xdr:from>
    <xdr:ext cx="762000" cy="259045"/>
    <xdr:sp macro="" textlink="">
      <xdr:nvSpPr>
        <xdr:cNvPr id="279" name="テキスト ボックス 278"/>
        <xdr:cNvSpPr txBox="1"/>
      </xdr:nvSpPr>
      <xdr:spPr>
        <a:xfrm>
          <a:off x="14909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80" name="円/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2" name="円/楕円 281"/>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83" name="テキスト ボックス 282"/>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類似団体中５番目に低い人数となっている。これは八郎潟町自立計画に基づき職員数の削減を図ってきたことによるもので、平成２７年度の一般会計対象職員数は５４人となっている。今後は、住民サービスの低下をまねかないよう、職員の定員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146177</xdr:rowOff>
    </xdr:from>
    <xdr:to>
      <xdr:col>24</xdr:col>
      <xdr:colOff>558800</xdr:colOff>
      <xdr:row>60</xdr:row>
      <xdr:rowOff>2074</xdr:rowOff>
    </xdr:to>
    <xdr:cxnSp macro="">
      <xdr:nvCxnSpPr>
        <xdr:cNvPr id="318" name="直線コネクタ 317"/>
        <xdr:cNvCxnSpPr/>
      </xdr:nvCxnSpPr>
      <xdr:spPr>
        <a:xfrm>
          <a:off x="16179800" y="10261727"/>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85048</xdr:rowOff>
    </xdr:from>
    <xdr:to>
      <xdr:col>23</xdr:col>
      <xdr:colOff>406400</xdr:colOff>
      <xdr:row>59</xdr:row>
      <xdr:rowOff>146177</xdr:rowOff>
    </xdr:to>
    <xdr:cxnSp macro="">
      <xdr:nvCxnSpPr>
        <xdr:cNvPr id="321" name="直線コネクタ 320"/>
        <xdr:cNvCxnSpPr/>
      </xdr:nvCxnSpPr>
      <xdr:spPr>
        <a:xfrm>
          <a:off x="15290800" y="10200598"/>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85048</xdr:rowOff>
    </xdr:from>
    <xdr:to>
      <xdr:col>22</xdr:col>
      <xdr:colOff>203200</xdr:colOff>
      <xdr:row>59</xdr:row>
      <xdr:rowOff>92287</xdr:rowOff>
    </xdr:to>
    <xdr:cxnSp macro="">
      <xdr:nvCxnSpPr>
        <xdr:cNvPr id="324" name="直線コネクタ 323"/>
        <xdr:cNvCxnSpPr/>
      </xdr:nvCxnSpPr>
      <xdr:spPr>
        <a:xfrm flipV="1">
          <a:off x="14401800" y="102005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44027</xdr:rowOff>
    </xdr:from>
    <xdr:to>
      <xdr:col>21</xdr:col>
      <xdr:colOff>0</xdr:colOff>
      <xdr:row>59</xdr:row>
      <xdr:rowOff>92287</xdr:rowOff>
    </xdr:to>
    <xdr:cxnSp macro="">
      <xdr:nvCxnSpPr>
        <xdr:cNvPr id="327" name="直線コネクタ 326"/>
        <xdr:cNvCxnSpPr/>
      </xdr:nvCxnSpPr>
      <xdr:spPr>
        <a:xfrm>
          <a:off x="13512800" y="101595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122724</xdr:rowOff>
    </xdr:from>
    <xdr:to>
      <xdr:col>24</xdr:col>
      <xdr:colOff>609600</xdr:colOff>
      <xdr:row>60</xdr:row>
      <xdr:rowOff>52874</xdr:rowOff>
    </xdr:to>
    <xdr:sp macro="" textlink="">
      <xdr:nvSpPr>
        <xdr:cNvPr id="337" name="円/楕円 336"/>
        <xdr:cNvSpPr/>
      </xdr:nvSpPr>
      <xdr:spPr>
        <a:xfrm>
          <a:off x="169672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139251</xdr:rowOff>
    </xdr:from>
    <xdr:ext cx="762000" cy="259045"/>
    <xdr:sp macro="" textlink="">
      <xdr:nvSpPr>
        <xdr:cNvPr id="338" name="定員管理の状況該当値テキスト"/>
        <xdr:cNvSpPr txBox="1"/>
      </xdr:nvSpPr>
      <xdr:spPr>
        <a:xfrm>
          <a:off x="17106900" y="100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95377</xdr:rowOff>
    </xdr:from>
    <xdr:to>
      <xdr:col>23</xdr:col>
      <xdr:colOff>457200</xdr:colOff>
      <xdr:row>60</xdr:row>
      <xdr:rowOff>25527</xdr:rowOff>
    </xdr:to>
    <xdr:sp macro="" textlink="">
      <xdr:nvSpPr>
        <xdr:cNvPr id="339" name="円/楕円 338"/>
        <xdr:cNvSpPr/>
      </xdr:nvSpPr>
      <xdr:spPr>
        <a:xfrm>
          <a:off x="16129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35704</xdr:rowOff>
    </xdr:from>
    <xdr:ext cx="736600" cy="259045"/>
    <xdr:sp macro="" textlink="">
      <xdr:nvSpPr>
        <xdr:cNvPr id="340" name="テキスト ボックス 339"/>
        <xdr:cNvSpPr txBox="1"/>
      </xdr:nvSpPr>
      <xdr:spPr>
        <a:xfrm>
          <a:off x="15798800" y="9979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34248</xdr:rowOff>
    </xdr:from>
    <xdr:to>
      <xdr:col>22</xdr:col>
      <xdr:colOff>254000</xdr:colOff>
      <xdr:row>59</xdr:row>
      <xdr:rowOff>135848</xdr:rowOff>
    </xdr:to>
    <xdr:sp macro="" textlink="">
      <xdr:nvSpPr>
        <xdr:cNvPr id="341" name="円/楕円 340"/>
        <xdr:cNvSpPr/>
      </xdr:nvSpPr>
      <xdr:spPr>
        <a:xfrm>
          <a:off x="15240000" y="101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146025</xdr:rowOff>
    </xdr:from>
    <xdr:ext cx="762000" cy="259045"/>
    <xdr:sp macro="" textlink="">
      <xdr:nvSpPr>
        <xdr:cNvPr id="342" name="テキスト ボックス 341"/>
        <xdr:cNvSpPr txBox="1"/>
      </xdr:nvSpPr>
      <xdr:spPr>
        <a:xfrm>
          <a:off x="14909800" y="991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41487</xdr:rowOff>
    </xdr:from>
    <xdr:to>
      <xdr:col>21</xdr:col>
      <xdr:colOff>50800</xdr:colOff>
      <xdr:row>59</xdr:row>
      <xdr:rowOff>143087</xdr:rowOff>
    </xdr:to>
    <xdr:sp macro="" textlink="">
      <xdr:nvSpPr>
        <xdr:cNvPr id="343" name="円/楕円 342"/>
        <xdr:cNvSpPr/>
      </xdr:nvSpPr>
      <xdr:spPr>
        <a:xfrm>
          <a:off x="14351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153264</xdr:rowOff>
    </xdr:from>
    <xdr:ext cx="762000" cy="259045"/>
    <xdr:sp macro="" textlink="">
      <xdr:nvSpPr>
        <xdr:cNvPr id="344" name="テキスト ボックス 343"/>
        <xdr:cNvSpPr txBox="1"/>
      </xdr:nvSpPr>
      <xdr:spPr>
        <a:xfrm>
          <a:off x="14020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164677</xdr:rowOff>
    </xdr:from>
    <xdr:to>
      <xdr:col>19</xdr:col>
      <xdr:colOff>533400</xdr:colOff>
      <xdr:row>59</xdr:row>
      <xdr:rowOff>94827</xdr:rowOff>
    </xdr:to>
    <xdr:sp macro="" textlink="">
      <xdr:nvSpPr>
        <xdr:cNvPr id="345" name="円/楕円 344"/>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105004</xdr:rowOff>
    </xdr:from>
    <xdr:ext cx="762000" cy="259045"/>
    <xdr:sp macro="" textlink="">
      <xdr:nvSpPr>
        <xdr:cNvPr id="346" name="テキスト ボックス 345"/>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年々緩やかに減少し、平成２７年度には９．４％となっているが、類似団体平均を０．７％上回っている。これは、大規模建設事業の償還が徐々に終了しつつあることによるものである。将来負担比率と同様、新規事業の実施をできる限り控え、地方債の発行の抑制によ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42</xdr:row>
      <xdr:rowOff>35052</xdr:rowOff>
    </xdr:to>
    <xdr:cxnSp macro="">
      <xdr:nvCxnSpPr>
        <xdr:cNvPr id="378" name="直線コネクタ 377"/>
        <xdr:cNvCxnSpPr/>
      </xdr:nvCxnSpPr>
      <xdr:spPr>
        <a:xfrm flipV="1">
          <a:off x="16179800" y="716838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131572</xdr:rowOff>
    </xdr:to>
    <xdr:cxnSp macro="">
      <xdr:nvCxnSpPr>
        <xdr:cNvPr id="381" name="直線コネクタ 380"/>
        <xdr:cNvCxnSpPr/>
      </xdr:nvCxnSpPr>
      <xdr:spPr>
        <a:xfrm flipV="1">
          <a:off x="15290800" y="72359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43</xdr:row>
      <xdr:rowOff>56642</xdr:rowOff>
    </xdr:to>
    <xdr:cxnSp macro="">
      <xdr:nvCxnSpPr>
        <xdr:cNvPr id="384" name="直線コネクタ 383"/>
        <xdr:cNvCxnSpPr/>
      </xdr:nvCxnSpPr>
      <xdr:spPr>
        <a:xfrm flipV="1">
          <a:off x="14401800" y="73324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44</xdr:row>
      <xdr:rowOff>78232</xdr:rowOff>
    </xdr:to>
    <xdr:cxnSp macro="">
      <xdr:nvCxnSpPr>
        <xdr:cNvPr id="387" name="直線コネクタ 386"/>
        <xdr:cNvCxnSpPr/>
      </xdr:nvCxnSpPr>
      <xdr:spPr>
        <a:xfrm flipV="1">
          <a:off x="13512800" y="74289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97" name="円/楕円 396"/>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398"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399" name="円/楕円 398"/>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400" name="テキスト ボックス 399"/>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401" name="円/楕円 400"/>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402" name="テキスト ボックス 401"/>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5842</xdr:rowOff>
    </xdr:from>
    <xdr:to>
      <xdr:col>21</xdr:col>
      <xdr:colOff>50800</xdr:colOff>
      <xdr:row>43</xdr:row>
      <xdr:rowOff>107442</xdr:rowOff>
    </xdr:to>
    <xdr:sp macro="" textlink="">
      <xdr:nvSpPr>
        <xdr:cNvPr id="403" name="円/楕円 402"/>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92219</xdr:rowOff>
    </xdr:from>
    <xdr:ext cx="762000" cy="259045"/>
    <xdr:sp macro="" textlink="">
      <xdr:nvSpPr>
        <xdr:cNvPr id="404" name="テキスト ボックス 403"/>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27432</xdr:rowOff>
    </xdr:from>
    <xdr:to>
      <xdr:col>19</xdr:col>
      <xdr:colOff>533400</xdr:colOff>
      <xdr:row>44</xdr:row>
      <xdr:rowOff>129032</xdr:rowOff>
    </xdr:to>
    <xdr:sp macro="" textlink="">
      <xdr:nvSpPr>
        <xdr:cNvPr id="405" name="円/楕円 404"/>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113809</xdr:rowOff>
    </xdr:from>
    <xdr:ext cx="762000" cy="259045"/>
    <xdr:sp macro="" textlink="">
      <xdr:nvSpPr>
        <xdr:cNvPr id="406" name="テキスト ボックス 405"/>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財政調整基金への積立による充当可能基金の増加等により、将来負担比率が前年度に引き続き比率なしとなっている。今後とも次世代への負担を少しでも軽減するよう、新規事業の実施をできる限り控え、地方債の発行の抑制によ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115147</xdr:rowOff>
    </xdr:from>
    <xdr:to>
      <xdr:col>22</xdr:col>
      <xdr:colOff>203200</xdr:colOff>
      <xdr:row>14</xdr:row>
      <xdr:rowOff>128935</xdr:rowOff>
    </xdr:to>
    <xdr:cxnSp macro="">
      <xdr:nvCxnSpPr>
        <xdr:cNvPr id="442" name="直線コネクタ 441"/>
        <xdr:cNvCxnSpPr/>
      </xdr:nvCxnSpPr>
      <xdr:spPr>
        <a:xfrm flipV="1">
          <a:off x="14401800" y="25154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128935</xdr:rowOff>
    </xdr:from>
    <xdr:to>
      <xdr:col>21</xdr:col>
      <xdr:colOff>0</xdr:colOff>
      <xdr:row>16</xdr:row>
      <xdr:rowOff>102023</xdr:rowOff>
    </xdr:to>
    <xdr:cxnSp macro="">
      <xdr:nvCxnSpPr>
        <xdr:cNvPr id="445" name="直線コネクタ 444"/>
        <xdr:cNvCxnSpPr/>
      </xdr:nvCxnSpPr>
      <xdr:spPr>
        <a:xfrm flipV="1">
          <a:off x="13512800" y="2529235"/>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8" name="フローチャート : 判断 447"/>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12596</xdr:rowOff>
    </xdr:from>
    <xdr:ext cx="762000" cy="259045"/>
    <xdr:sp macro="" textlink="">
      <xdr:nvSpPr>
        <xdr:cNvPr id="449" name="テキスト ボックス 448"/>
        <xdr:cNvSpPr txBox="1"/>
      </xdr:nvSpPr>
      <xdr:spPr>
        <a:xfrm>
          <a:off x="14909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50" name="フローチャート : 判断 449"/>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103371</xdr:rowOff>
    </xdr:from>
    <xdr:ext cx="762000" cy="259045"/>
    <xdr:sp macro="" textlink="">
      <xdr:nvSpPr>
        <xdr:cNvPr id="451" name="テキスト ボックス 450"/>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2" name="フローチャート : 判断 451"/>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3" name="テキスト ボックス 452"/>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64347</xdr:rowOff>
    </xdr:from>
    <xdr:to>
      <xdr:col>22</xdr:col>
      <xdr:colOff>254000</xdr:colOff>
      <xdr:row>14</xdr:row>
      <xdr:rowOff>165947</xdr:rowOff>
    </xdr:to>
    <xdr:sp macro="" textlink="">
      <xdr:nvSpPr>
        <xdr:cNvPr id="459" name="円/楕円 458"/>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4674</xdr:rowOff>
    </xdr:from>
    <xdr:ext cx="762000" cy="259045"/>
    <xdr:sp macro="" textlink="">
      <xdr:nvSpPr>
        <xdr:cNvPr id="460" name="テキスト ボックス 459"/>
        <xdr:cNvSpPr txBox="1"/>
      </xdr:nvSpPr>
      <xdr:spPr>
        <a:xfrm>
          <a:off x="14909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78135</xdr:rowOff>
    </xdr:from>
    <xdr:to>
      <xdr:col>21</xdr:col>
      <xdr:colOff>50800</xdr:colOff>
      <xdr:row>15</xdr:row>
      <xdr:rowOff>8285</xdr:rowOff>
    </xdr:to>
    <xdr:sp macro="" textlink="">
      <xdr:nvSpPr>
        <xdr:cNvPr id="461" name="円/楕円 460"/>
        <xdr:cNvSpPr/>
      </xdr:nvSpPr>
      <xdr:spPr>
        <a:xfrm>
          <a:off x="14351000" y="2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18462</xdr:rowOff>
    </xdr:from>
    <xdr:ext cx="762000" cy="259045"/>
    <xdr:sp macro="" textlink="">
      <xdr:nvSpPr>
        <xdr:cNvPr id="462" name="テキスト ボックス 461"/>
        <xdr:cNvSpPr txBox="1"/>
      </xdr:nvSpPr>
      <xdr:spPr>
        <a:xfrm>
          <a:off x="14020800" y="22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51223</xdr:rowOff>
    </xdr:from>
    <xdr:to>
      <xdr:col>19</xdr:col>
      <xdr:colOff>533400</xdr:colOff>
      <xdr:row>16</xdr:row>
      <xdr:rowOff>152823</xdr:rowOff>
    </xdr:to>
    <xdr:sp macro="" textlink="">
      <xdr:nvSpPr>
        <xdr:cNvPr id="463" name="円/楕円 462"/>
        <xdr:cNvSpPr/>
      </xdr:nvSpPr>
      <xdr:spPr>
        <a:xfrm>
          <a:off x="13462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137600</xdr:rowOff>
    </xdr:from>
    <xdr:ext cx="762000" cy="259045"/>
    <xdr:sp macro="" textlink="">
      <xdr:nvSpPr>
        <xdr:cNvPr id="464" name="テキスト ボックス 463"/>
        <xdr:cNvSpPr txBox="1"/>
      </xdr:nvSpPr>
      <xdr:spPr>
        <a:xfrm>
          <a:off x="13131800" y="28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類似団体平均との比較で低く推移し、前年度から０．１ポイント増の２０．４％となっている。これは前年度の退職者２人及び再任用職員２名の再雇用を行わなかったことに対し、平成２７年度の新規採用者４人による人員数に変化がなかったことなどによるものである。今後も住民サービスの低下を招かぬよう職員の定員管理及び給与水準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30988</xdr:rowOff>
    </xdr:to>
    <xdr:cxnSp macro="">
      <xdr:nvCxnSpPr>
        <xdr:cNvPr id="64" name="直線コネクタ 63"/>
        <xdr:cNvCxnSpPr/>
      </xdr:nvCxnSpPr>
      <xdr:spPr>
        <a:xfrm>
          <a:off x="3987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44704</xdr:rowOff>
    </xdr:to>
    <xdr:cxnSp macro="">
      <xdr:nvCxnSpPr>
        <xdr:cNvPr id="67" name="直線コネクタ 66"/>
        <xdr:cNvCxnSpPr/>
      </xdr:nvCxnSpPr>
      <xdr:spPr>
        <a:xfrm flipV="1">
          <a:off x="3098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44704</xdr:rowOff>
    </xdr:to>
    <xdr:cxnSp macro="">
      <xdr:nvCxnSpPr>
        <xdr:cNvPr id="70" name="直線コネクタ 69"/>
        <xdr:cNvCxnSpPr/>
      </xdr:nvCxnSpPr>
      <xdr:spPr>
        <a:xfrm>
          <a:off x="2209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53848</xdr:rowOff>
    </xdr:to>
    <xdr:cxnSp macro="">
      <xdr:nvCxnSpPr>
        <xdr:cNvPr id="73" name="直線コネクタ 72"/>
        <xdr:cNvCxnSpPr/>
      </xdr:nvCxnSpPr>
      <xdr:spPr>
        <a:xfrm flipV="1">
          <a:off x="1320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151638</xdr:rowOff>
    </xdr:from>
    <xdr:to>
      <xdr:col>7</xdr:col>
      <xdr:colOff>66675</xdr:colOff>
      <xdr:row>36</xdr:row>
      <xdr:rowOff>81788</xdr:rowOff>
    </xdr:to>
    <xdr:sp macro="" textlink="">
      <xdr:nvSpPr>
        <xdr:cNvPr id="83" name="円/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5" name="円/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91" name="円/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rPr>
            <a:t>類似団体平均との比較で低くなっており、前年度から０．１ポイント減の１２．０％となっている。これはえきまえ交流館はちパルオープンに伴う需用費や公共施設の修繕料等の増加額よりも歳入の経常一般財源（地方消費税交付金、普通交付税等）の増加額が上回っていることによるものである。今後は平成２８年度内に計画策定する公共施設等総合管理計画に基づき費用の削減を図り財政の健全化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20320</xdr:rowOff>
    </xdr:to>
    <xdr:cxnSp macro="">
      <xdr:nvCxnSpPr>
        <xdr:cNvPr id="125" name="直線コネクタ 124"/>
        <xdr:cNvCxnSpPr/>
      </xdr:nvCxnSpPr>
      <xdr:spPr>
        <a:xfrm flipV="1">
          <a:off x="15671800" y="275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20320</xdr:rowOff>
    </xdr:to>
    <xdr:cxnSp macro="">
      <xdr:nvCxnSpPr>
        <xdr:cNvPr id="128" name="直線コネクタ 127"/>
        <xdr:cNvCxnSpPr/>
      </xdr:nvCxnSpPr>
      <xdr:spPr>
        <a:xfrm>
          <a:off x="14782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43180</xdr:rowOff>
    </xdr:to>
    <xdr:cxnSp macro="">
      <xdr:nvCxnSpPr>
        <xdr:cNvPr id="131" name="直線コネクタ 130"/>
        <xdr:cNvCxnSpPr/>
      </xdr:nvCxnSpPr>
      <xdr:spPr>
        <a:xfrm flipV="1">
          <a:off x="13893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43180</xdr:rowOff>
    </xdr:to>
    <xdr:cxnSp macro="">
      <xdr:nvCxnSpPr>
        <xdr:cNvPr id="134" name="直線コネクタ 133"/>
        <xdr:cNvCxnSpPr/>
      </xdr:nvCxnSpPr>
      <xdr:spPr>
        <a:xfrm>
          <a:off x="13004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4" name="円/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140970</xdr:rowOff>
    </xdr:from>
    <xdr:to>
      <xdr:col>22</xdr:col>
      <xdr:colOff>615950</xdr:colOff>
      <xdr:row>16</xdr:row>
      <xdr:rowOff>71120</xdr:rowOff>
    </xdr:to>
    <xdr:sp macro="" textlink="">
      <xdr:nvSpPr>
        <xdr:cNvPr id="146" name="円/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rPr>
            <a:t>類似団体平均との比較で高く推移し、前年度から０．１ポイント減の５．０％となっている。これは、歳出で児童福祉費や福祉医療費が増加しているが、歳入の経常一般財源（地方消費税交付金、普通交付税等）が歳出の増加分を上回っていることによるものである。扶助費については、今後も微増で推移していくことが予想されるため、数値が大幅に増加することがないよう、各制度の適切な運用と自主財源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69850</xdr:rowOff>
    </xdr:to>
    <xdr:cxnSp macro="">
      <xdr:nvCxnSpPr>
        <xdr:cNvPr id="186" name="直線コネクタ 185"/>
        <xdr:cNvCxnSpPr/>
      </xdr:nvCxnSpPr>
      <xdr:spPr>
        <a:xfrm flipV="1">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89" name="直線コネクタ 188"/>
        <xdr:cNvCxnSpPr/>
      </xdr:nvCxnSpPr>
      <xdr:spPr>
        <a:xfrm>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50800</xdr:rowOff>
    </xdr:to>
    <xdr:cxnSp macro="">
      <xdr:nvCxnSpPr>
        <xdr:cNvPr id="192" name="直線コネクタ 191"/>
        <xdr:cNvCxnSpPr/>
      </xdr:nvCxnSpPr>
      <xdr:spPr>
        <a:xfrm>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195" name="直線コネクタ 194"/>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7" name="円/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8" name="テキスト ボックス 207"/>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0" name="テキスト ボックス 20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類似団体平均との比較で高く推移し、</a:t>
          </a:r>
          <a:r>
            <a:rPr kumimoji="1" lang="ja-JP" altLang="en-US" sz="1300" b="0" i="0" u="none" strike="noStrike" kern="0" cap="none" spc="0" normalizeH="0" baseline="0" noProof="0">
              <a:ln>
                <a:noFill/>
              </a:ln>
              <a:solidFill>
                <a:prstClr val="black"/>
              </a:solidFill>
              <a:effectLst/>
              <a:uLnTx/>
              <a:uFillTx/>
              <a:latin typeface="+mn-lt"/>
              <a:ea typeface="+mn-ea"/>
              <a:cs typeface="+mn-cs"/>
            </a:rPr>
            <a:t>前</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年度から０．</a:t>
          </a:r>
          <a:r>
            <a:rPr kumimoji="1" lang="ja-JP" altLang="en-US" sz="1300" b="0" i="0" u="none" strike="noStrike" kern="0" cap="none" spc="0" normalizeH="0" baseline="0" noProof="0">
              <a:ln>
                <a:noFill/>
              </a:ln>
              <a:solidFill>
                <a:prstClr val="black"/>
              </a:solidFill>
              <a:effectLst/>
              <a:uLnTx/>
              <a:uFillTx/>
              <a:latin typeface="+mn-lt"/>
              <a:ea typeface="+mn-ea"/>
              <a:cs typeface="+mn-cs"/>
            </a:rPr>
            <a:t>８</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ポイント減の１</a:t>
          </a:r>
          <a:r>
            <a:rPr kumimoji="1" lang="ja-JP" altLang="en-US" sz="1300" b="0" i="0" u="none" strike="noStrike" kern="0" cap="none" spc="0" normalizeH="0" baseline="0" noProof="0">
              <a:ln>
                <a:noFill/>
              </a:ln>
              <a:solidFill>
                <a:prstClr val="black"/>
              </a:solidFill>
              <a:effectLst/>
              <a:uLnTx/>
              <a:uFillTx/>
              <a:latin typeface="+mn-lt"/>
              <a:ea typeface="+mn-ea"/>
              <a:cs typeface="+mn-cs"/>
            </a:rPr>
            <a:t>６</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８％</a:t>
          </a:r>
          <a:r>
            <a:rPr kumimoji="1" lang="ja-JP" altLang="ja-JP" sz="1300" b="0" i="0" u="none" strike="noStrike" kern="0" cap="none" spc="0" normalizeH="0" baseline="0" noProof="0">
              <a:ln>
                <a:noFill/>
              </a:ln>
              <a:solidFill>
                <a:prstClr val="black"/>
              </a:solidFill>
              <a:effectLst/>
              <a:uLnTx/>
              <a:uFillTx/>
              <a:latin typeface="+mn-lt"/>
              <a:ea typeface="+mn-ea"/>
              <a:cs typeface="+mn-cs"/>
            </a:rPr>
            <a:t>となっている。これは各特別会計への</a:t>
          </a:r>
          <a:r>
            <a:rPr kumimoji="1" lang="ja-JP" altLang="en-US" sz="1300" b="0" i="0" u="none" strike="noStrike" kern="0" cap="none" spc="0" normalizeH="0" baseline="0" noProof="0">
              <a:ln>
                <a:noFill/>
              </a:ln>
              <a:solidFill>
                <a:prstClr val="black"/>
              </a:solidFill>
              <a:effectLst/>
              <a:uLnTx/>
              <a:uFillTx/>
              <a:latin typeface="+mn-lt"/>
              <a:ea typeface="+mn-ea"/>
              <a:cs typeface="+mn-cs"/>
            </a:rPr>
            <a:t>繰出</a:t>
          </a:r>
          <a:r>
            <a:rPr kumimoji="1" lang="ja-JP" altLang="ja-JP" sz="1300" b="0" i="0" u="none" strike="noStrike" kern="0" cap="none" spc="0" normalizeH="0" baseline="0" noProof="0">
              <a:ln>
                <a:noFill/>
              </a:ln>
              <a:solidFill>
                <a:prstClr val="black"/>
              </a:solidFill>
              <a:effectLst/>
              <a:uLnTx/>
              <a:uFillTx/>
              <a:latin typeface="+mn-lt"/>
              <a:ea typeface="+mn-ea"/>
              <a:cs typeface="+mn-cs"/>
            </a:rPr>
            <a:t>金</a:t>
          </a:r>
          <a:r>
            <a:rPr kumimoji="1" lang="ja-JP" altLang="en-US" sz="1300" b="0" i="0" u="none" strike="noStrike" kern="0" cap="none" spc="0" normalizeH="0" baseline="0" noProof="0">
              <a:ln>
                <a:noFill/>
              </a:ln>
              <a:solidFill>
                <a:prstClr val="black"/>
              </a:solidFill>
              <a:effectLst/>
              <a:uLnTx/>
              <a:uFillTx/>
              <a:latin typeface="+mn-lt"/>
              <a:ea typeface="+mn-ea"/>
              <a:cs typeface="+mn-cs"/>
            </a:rPr>
            <a:t>は増加しているが、歳入の経常一般財源（地方消費税交付金、普通交付税等）の増加額が上回っていることによるもの</a:t>
          </a:r>
          <a:r>
            <a:rPr kumimoji="1" lang="ja-JP" altLang="ja-JP" sz="1300" b="0" i="0" u="none" strike="noStrike" kern="0" cap="none" spc="0" normalizeH="0" baseline="0" noProof="0">
              <a:ln>
                <a:noFill/>
              </a:ln>
              <a:solidFill>
                <a:prstClr val="black"/>
              </a:solidFill>
              <a:effectLst/>
              <a:uLnTx/>
              <a:uFillTx/>
              <a:latin typeface="+mn-lt"/>
              <a:ea typeface="+mn-ea"/>
              <a:cs typeface="+mn-cs"/>
            </a:rPr>
            <a:t>である。今後</a:t>
          </a:r>
          <a:r>
            <a:rPr kumimoji="1" lang="ja-JP" altLang="en-US" sz="1300" b="0" i="0" u="none" strike="noStrike" kern="0" cap="none" spc="0" normalizeH="0" baseline="0" noProof="0">
              <a:ln>
                <a:noFill/>
              </a:ln>
              <a:solidFill>
                <a:prstClr val="black"/>
              </a:solidFill>
              <a:effectLst/>
              <a:uLnTx/>
              <a:uFillTx/>
              <a:latin typeface="+mn-lt"/>
              <a:ea typeface="+mn-ea"/>
              <a:cs typeface="+mn-cs"/>
            </a:rPr>
            <a:t>は</a:t>
          </a:r>
          <a:r>
            <a:rPr kumimoji="1" lang="ja-JP" altLang="ja-JP" sz="1300" b="0" i="0" u="none" strike="noStrike" kern="0" cap="none" spc="0" normalizeH="0" baseline="0" noProof="0">
              <a:ln>
                <a:noFill/>
              </a:ln>
              <a:solidFill>
                <a:prstClr val="black"/>
              </a:solidFill>
              <a:effectLst/>
              <a:uLnTx/>
              <a:uFillTx/>
              <a:latin typeface="+mn-lt"/>
              <a:ea typeface="+mn-ea"/>
              <a:cs typeface="+mn-cs"/>
            </a:rPr>
            <a:t>各特別会計の健全運営を図り、町税を主な財源とする普通会計の負担軽減に努める。</a:t>
          </a:r>
          <a:endParaRPr kumimoji="0" lang="ja-JP" altLang="ja-JP" sz="13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96520</xdr:rowOff>
    </xdr:to>
    <xdr:cxnSp macro="">
      <xdr:nvCxnSpPr>
        <xdr:cNvPr id="247" name="直線コネクタ 246"/>
        <xdr:cNvCxnSpPr/>
      </xdr:nvCxnSpPr>
      <xdr:spPr>
        <a:xfrm flipV="1">
          <a:off x="15671800" y="9979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58</xdr:row>
      <xdr:rowOff>104140</xdr:rowOff>
    </xdr:to>
    <xdr:cxnSp macro="">
      <xdr:nvCxnSpPr>
        <xdr:cNvPr id="250" name="直線コネクタ 249"/>
        <xdr:cNvCxnSpPr/>
      </xdr:nvCxnSpPr>
      <xdr:spPr>
        <a:xfrm flipV="1">
          <a:off x="14782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104140</xdr:rowOff>
    </xdr:to>
    <xdr:cxnSp macro="">
      <xdr:nvCxnSpPr>
        <xdr:cNvPr id="253" name="直線コネクタ 252"/>
        <xdr:cNvCxnSpPr/>
      </xdr:nvCxnSpPr>
      <xdr:spPr>
        <a:xfrm>
          <a:off x="13893800" y="999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50800</xdr:rowOff>
    </xdr:to>
    <xdr:cxnSp macro="">
      <xdr:nvCxnSpPr>
        <xdr:cNvPr id="256" name="直線コネクタ 255"/>
        <xdr:cNvCxnSpPr/>
      </xdr:nvCxnSpPr>
      <xdr:spPr>
        <a:xfrm>
          <a:off x="13004800" y="990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6" name="円/楕円 26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8" name="円/楕円 267"/>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9" name="テキスト ボックス 268"/>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70" name="円/楕円 269"/>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71" name="テキスト ボックス 270"/>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2" name="円/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3" name="テキスト ボックス 272"/>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4" name="円/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rPr>
            <a:t>前年度から２．０ポイント増の１５．９％となり、類似団体平均を上回っている。これは前年度から継続して行っている湖東厚生病院に対する運営費補助に加え、秋田県町村電算システム共同事業組合に対する負担金及び多面的機能支払交付金の町負担分が増加したことなどが原因である。町単独補助金については引き続き見直しを実施することとしており、増加傾向の現状をより一層引き締め、財政の健全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110998</xdr:rowOff>
    </xdr:to>
    <xdr:cxnSp macro="">
      <xdr:nvCxnSpPr>
        <xdr:cNvPr id="305" name="直線コネクタ 304"/>
        <xdr:cNvCxnSpPr/>
      </xdr:nvCxnSpPr>
      <xdr:spPr>
        <a:xfrm>
          <a:off x="15671800" y="63632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19558</xdr:rowOff>
    </xdr:to>
    <xdr:cxnSp macro="">
      <xdr:nvCxnSpPr>
        <xdr:cNvPr id="308" name="直線コネクタ 307"/>
        <xdr:cNvCxnSpPr/>
      </xdr:nvCxnSpPr>
      <xdr:spPr>
        <a:xfrm>
          <a:off x="14782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136144</xdr:rowOff>
    </xdr:to>
    <xdr:cxnSp macro="">
      <xdr:nvCxnSpPr>
        <xdr:cNvPr id="311" name="直線コネクタ 310"/>
        <xdr:cNvCxnSpPr/>
      </xdr:nvCxnSpPr>
      <xdr:spPr>
        <a:xfrm flipV="1">
          <a:off x="13893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163576</xdr:rowOff>
    </xdr:to>
    <xdr:cxnSp macro="">
      <xdr:nvCxnSpPr>
        <xdr:cNvPr id="314" name="直線コネクタ 313"/>
        <xdr:cNvCxnSpPr/>
      </xdr:nvCxnSpPr>
      <xdr:spPr>
        <a:xfrm flipV="1">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4" name="円/楕円 323"/>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5"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6" name="円/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80535</xdr:rowOff>
    </xdr:from>
    <xdr:ext cx="736600" cy="259045"/>
    <xdr:sp macro="" textlink="">
      <xdr:nvSpPr>
        <xdr:cNvPr id="327" name="テキスト ボックス 326"/>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8" name="円/楕円 327"/>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9" name="テキスト ボックス 32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0" name="円/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1" name="テキスト ボックス 33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2" name="円/楕円 331"/>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33" name="テキスト ボックス 332"/>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前年度から１．３ポイント減の１５．２％となっている。これは歳入の経常一般財源（地方消費税交付金、普通交付税等）が増加したことに加え、町道中央線道路改良工事や中学校屋内運動場改築事業等に係る地方債の一部償還が終了したことに伴うものである。今後も新規事業の実施をできる限り控え、地方債の発行の抑制によ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107950</xdr:rowOff>
    </xdr:to>
    <xdr:cxnSp macro="">
      <xdr:nvCxnSpPr>
        <xdr:cNvPr id="365" name="直線コネクタ 364"/>
        <xdr:cNvCxnSpPr/>
      </xdr:nvCxnSpPr>
      <xdr:spPr>
        <a:xfrm flipV="1">
          <a:off x="3987800" y="13088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77470</xdr:rowOff>
    </xdr:from>
    <xdr:to>
      <xdr:col>5</xdr:col>
      <xdr:colOff>549275</xdr:colOff>
      <xdr:row>76</xdr:row>
      <xdr:rowOff>107950</xdr:rowOff>
    </xdr:to>
    <xdr:cxnSp macro="">
      <xdr:nvCxnSpPr>
        <xdr:cNvPr id="368" name="直線コネクタ 367"/>
        <xdr:cNvCxnSpPr/>
      </xdr:nvCxnSpPr>
      <xdr:spPr>
        <a:xfrm>
          <a:off x="3098800" y="13107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54611</xdr:rowOff>
    </xdr:from>
    <xdr:to>
      <xdr:col>4</xdr:col>
      <xdr:colOff>346075</xdr:colOff>
      <xdr:row>76</xdr:row>
      <xdr:rowOff>77470</xdr:rowOff>
    </xdr:to>
    <xdr:cxnSp macro="">
      <xdr:nvCxnSpPr>
        <xdr:cNvPr id="371" name="直線コネクタ 370"/>
        <xdr:cNvCxnSpPr/>
      </xdr:nvCxnSpPr>
      <xdr:spPr>
        <a:xfrm>
          <a:off x="2209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62230</xdr:rowOff>
    </xdr:to>
    <xdr:cxnSp macro="">
      <xdr:nvCxnSpPr>
        <xdr:cNvPr id="374" name="直線コネクタ 373"/>
        <xdr:cNvCxnSpPr/>
      </xdr:nvCxnSpPr>
      <xdr:spPr>
        <a:xfrm flipV="1">
          <a:off x="1320800" y="13084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4" name="円/楕円 383"/>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5"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57150</xdr:rowOff>
    </xdr:from>
    <xdr:to>
      <xdr:col>5</xdr:col>
      <xdr:colOff>600075</xdr:colOff>
      <xdr:row>76</xdr:row>
      <xdr:rowOff>158750</xdr:rowOff>
    </xdr:to>
    <xdr:sp macro="" textlink="">
      <xdr:nvSpPr>
        <xdr:cNvPr id="386" name="円/楕円 385"/>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87" name="テキスト ボックス 386"/>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26670</xdr:rowOff>
    </xdr:from>
    <xdr:to>
      <xdr:col>4</xdr:col>
      <xdr:colOff>396875</xdr:colOff>
      <xdr:row>76</xdr:row>
      <xdr:rowOff>128270</xdr:rowOff>
    </xdr:to>
    <xdr:sp macro="" textlink="">
      <xdr:nvSpPr>
        <xdr:cNvPr id="388" name="円/楕円 387"/>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138447</xdr:rowOff>
    </xdr:from>
    <xdr:ext cx="762000" cy="259045"/>
    <xdr:sp macro="" textlink="">
      <xdr:nvSpPr>
        <xdr:cNvPr id="389" name="テキスト ボックス 388"/>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3811</xdr:rowOff>
    </xdr:from>
    <xdr:to>
      <xdr:col>3</xdr:col>
      <xdr:colOff>193675</xdr:colOff>
      <xdr:row>76</xdr:row>
      <xdr:rowOff>105411</xdr:rowOff>
    </xdr:to>
    <xdr:sp macro="" textlink="">
      <xdr:nvSpPr>
        <xdr:cNvPr id="390" name="円/楕円 389"/>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115587</xdr:rowOff>
    </xdr:from>
    <xdr:ext cx="762000" cy="259045"/>
    <xdr:sp macro="" textlink="">
      <xdr:nvSpPr>
        <xdr:cNvPr id="391" name="テキスト ボックス 390"/>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xdr:rowOff>
    </xdr:from>
    <xdr:to>
      <xdr:col>1</xdr:col>
      <xdr:colOff>676275</xdr:colOff>
      <xdr:row>76</xdr:row>
      <xdr:rowOff>113030</xdr:rowOff>
    </xdr:to>
    <xdr:sp macro="" textlink="">
      <xdr:nvSpPr>
        <xdr:cNvPr id="392" name="円/楕円 391"/>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123207</xdr:rowOff>
    </xdr:from>
    <xdr:ext cx="762000" cy="259045"/>
    <xdr:sp macro="" textlink="">
      <xdr:nvSpPr>
        <xdr:cNvPr id="393" name="テキスト ボックス 392"/>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平成２３年度以降、類似団体平均を超えない水準となっているが、前年度から１．１ポイント増の７０．１％となっている。これは扶助費や補助費等が増加したためである。今後も経常経費の削減を図るとともに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29029</xdr:rowOff>
    </xdr:from>
    <xdr:to>
      <xdr:col>24</xdr:col>
      <xdr:colOff>31750</xdr:colOff>
      <xdr:row>78</xdr:row>
      <xdr:rowOff>64951</xdr:rowOff>
    </xdr:to>
    <xdr:cxnSp macro="">
      <xdr:nvCxnSpPr>
        <xdr:cNvPr id="428" name="直線コネクタ 427"/>
        <xdr:cNvCxnSpPr/>
      </xdr:nvCxnSpPr>
      <xdr:spPr>
        <a:xfrm>
          <a:off x="15671800" y="134021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148227</xdr:rowOff>
    </xdr:from>
    <xdr:to>
      <xdr:col>22</xdr:col>
      <xdr:colOff>565150</xdr:colOff>
      <xdr:row>78</xdr:row>
      <xdr:rowOff>29029</xdr:rowOff>
    </xdr:to>
    <xdr:cxnSp macro="">
      <xdr:nvCxnSpPr>
        <xdr:cNvPr id="431" name="直線コネクタ 430"/>
        <xdr:cNvCxnSpPr/>
      </xdr:nvCxnSpPr>
      <xdr:spPr>
        <a:xfrm>
          <a:off x="14782800" y="133498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141695</xdr:rowOff>
    </xdr:from>
    <xdr:to>
      <xdr:col>21</xdr:col>
      <xdr:colOff>361950</xdr:colOff>
      <xdr:row>77</xdr:row>
      <xdr:rowOff>148227</xdr:rowOff>
    </xdr:to>
    <xdr:cxnSp macro="">
      <xdr:nvCxnSpPr>
        <xdr:cNvPr id="434" name="直線コネクタ 433"/>
        <xdr:cNvCxnSpPr/>
      </xdr:nvCxnSpPr>
      <xdr:spPr>
        <a:xfrm>
          <a:off x="13893800" y="133433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122101</xdr:rowOff>
    </xdr:from>
    <xdr:to>
      <xdr:col>20</xdr:col>
      <xdr:colOff>158750</xdr:colOff>
      <xdr:row>77</xdr:row>
      <xdr:rowOff>141695</xdr:rowOff>
    </xdr:to>
    <xdr:cxnSp macro="">
      <xdr:nvCxnSpPr>
        <xdr:cNvPr id="437" name="直線コネクタ 436"/>
        <xdr:cNvCxnSpPr/>
      </xdr:nvCxnSpPr>
      <xdr:spPr>
        <a:xfrm>
          <a:off x="13004800" y="13323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14151</xdr:rowOff>
    </xdr:from>
    <xdr:to>
      <xdr:col>24</xdr:col>
      <xdr:colOff>82550</xdr:colOff>
      <xdr:row>78</xdr:row>
      <xdr:rowOff>115751</xdr:rowOff>
    </xdr:to>
    <xdr:sp macro="" textlink="">
      <xdr:nvSpPr>
        <xdr:cNvPr id="447" name="円/楕円 446"/>
        <xdr:cNvSpPr/>
      </xdr:nvSpPr>
      <xdr:spPr>
        <a:xfrm>
          <a:off x="164592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30678</xdr:rowOff>
    </xdr:from>
    <xdr:ext cx="762000" cy="259045"/>
    <xdr:sp macro="" textlink="">
      <xdr:nvSpPr>
        <xdr:cNvPr id="448" name="公債費以外該当値テキスト"/>
        <xdr:cNvSpPr txBox="1"/>
      </xdr:nvSpPr>
      <xdr:spPr>
        <a:xfrm>
          <a:off x="16598900" y="1323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149679</xdr:rowOff>
    </xdr:from>
    <xdr:to>
      <xdr:col>22</xdr:col>
      <xdr:colOff>615950</xdr:colOff>
      <xdr:row>78</xdr:row>
      <xdr:rowOff>79829</xdr:rowOff>
    </xdr:to>
    <xdr:sp macro="" textlink="">
      <xdr:nvSpPr>
        <xdr:cNvPr id="449" name="円/楕円 448"/>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90006</xdr:rowOff>
    </xdr:from>
    <xdr:ext cx="736600" cy="259045"/>
    <xdr:sp macro="" textlink="">
      <xdr:nvSpPr>
        <xdr:cNvPr id="450" name="テキスト ボックス 449"/>
        <xdr:cNvSpPr txBox="1"/>
      </xdr:nvSpPr>
      <xdr:spPr>
        <a:xfrm>
          <a:off x="15290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97427</xdr:rowOff>
    </xdr:from>
    <xdr:to>
      <xdr:col>21</xdr:col>
      <xdr:colOff>412750</xdr:colOff>
      <xdr:row>78</xdr:row>
      <xdr:rowOff>27577</xdr:rowOff>
    </xdr:to>
    <xdr:sp macro="" textlink="">
      <xdr:nvSpPr>
        <xdr:cNvPr id="451" name="円/楕円 450"/>
        <xdr:cNvSpPr/>
      </xdr:nvSpPr>
      <xdr:spPr>
        <a:xfrm>
          <a:off x="14732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37754</xdr:rowOff>
    </xdr:from>
    <xdr:ext cx="762000" cy="259045"/>
    <xdr:sp macro="" textlink="">
      <xdr:nvSpPr>
        <xdr:cNvPr id="452" name="テキスト ボックス 451"/>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90895</xdr:rowOff>
    </xdr:from>
    <xdr:to>
      <xdr:col>20</xdr:col>
      <xdr:colOff>209550</xdr:colOff>
      <xdr:row>78</xdr:row>
      <xdr:rowOff>21045</xdr:rowOff>
    </xdr:to>
    <xdr:sp macro="" textlink="">
      <xdr:nvSpPr>
        <xdr:cNvPr id="453" name="円/楕円 452"/>
        <xdr:cNvSpPr/>
      </xdr:nvSpPr>
      <xdr:spPr>
        <a:xfrm>
          <a:off x="13843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31222</xdr:rowOff>
    </xdr:from>
    <xdr:ext cx="762000" cy="259045"/>
    <xdr:sp macro="" textlink="">
      <xdr:nvSpPr>
        <xdr:cNvPr id="454" name="テキスト ボックス 453"/>
        <xdr:cNvSpPr txBox="1"/>
      </xdr:nvSpPr>
      <xdr:spPr>
        <a:xfrm>
          <a:off x="13512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71301</xdr:rowOff>
    </xdr:from>
    <xdr:to>
      <xdr:col>19</xdr:col>
      <xdr:colOff>6350</xdr:colOff>
      <xdr:row>78</xdr:row>
      <xdr:rowOff>1451</xdr:rowOff>
    </xdr:to>
    <xdr:sp macro="" textlink="">
      <xdr:nvSpPr>
        <xdr:cNvPr id="455" name="円/楕円 454"/>
        <xdr:cNvSpPr/>
      </xdr:nvSpPr>
      <xdr:spPr>
        <a:xfrm>
          <a:off x="12954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11628</xdr:rowOff>
    </xdr:from>
    <xdr:ext cx="762000" cy="259045"/>
    <xdr:sp macro="" textlink="">
      <xdr:nvSpPr>
        <xdr:cNvPr id="456" name="テキスト ボックス 455"/>
        <xdr:cNvSpPr txBox="1"/>
      </xdr:nvSpPr>
      <xdr:spPr>
        <a:xfrm>
          <a:off x="12623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秋田県八郎潟町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8768</xdr:rowOff>
    </xdr:from>
    <xdr:to>
      <xdr:col>4</xdr:col>
      <xdr:colOff>1117600</xdr:colOff>
      <xdr:row>18</xdr:row>
      <xdr:rowOff>46007</xdr:rowOff>
    </xdr:to>
    <xdr:cxnSp macro="">
      <xdr:nvCxnSpPr>
        <xdr:cNvPr id="50" name="直線コネクタ 49"/>
        <xdr:cNvCxnSpPr/>
      </xdr:nvCxnSpPr>
      <xdr:spPr bwMode="auto">
        <a:xfrm flipV="1">
          <a:off x="5003800" y="3142493"/>
          <a:ext cx="647700" cy="3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46007</xdr:rowOff>
    </xdr:from>
    <xdr:to>
      <xdr:col>4</xdr:col>
      <xdr:colOff>469900</xdr:colOff>
      <xdr:row>18</xdr:row>
      <xdr:rowOff>54907</xdr:rowOff>
    </xdr:to>
    <xdr:cxnSp macro="">
      <xdr:nvCxnSpPr>
        <xdr:cNvPr id="53" name="直線コネクタ 52"/>
        <xdr:cNvCxnSpPr/>
      </xdr:nvCxnSpPr>
      <xdr:spPr bwMode="auto">
        <a:xfrm flipV="1">
          <a:off x="4305300" y="3179732"/>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54907</xdr:rowOff>
    </xdr:from>
    <xdr:to>
      <xdr:col>3</xdr:col>
      <xdr:colOff>904875</xdr:colOff>
      <xdr:row>18</xdr:row>
      <xdr:rowOff>63899</xdr:rowOff>
    </xdr:to>
    <xdr:cxnSp macro="">
      <xdr:nvCxnSpPr>
        <xdr:cNvPr id="56" name="直線コネクタ 55"/>
        <xdr:cNvCxnSpPr/>
      </xdr:nvCxnSpPr>
      <xdr:spPr bwMode="auto">
        <a:xfrm flipV="1">
          <a:off x="3606800" y="3188632"/>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40543</xdr:rowOff>
    </xdr:from>
    <xdr:to>
      <xdr:col>3</xdr:col>
      <xdr:colOff>206375</xdr:colOff>
      <xdr:row>18</xdr:row>
      <xdr:rowOff>63899</xdr:rowOff>
    </xdr:to>
    <xdr:cxnSp macro="">
      <xdr:nvCxnSpPr>
        <xdr:cNvPr id="59" name="直線コネクタ 58"/>
        <xdr:cNvCxnSpPr/>
      </xdr:nvCxnSpPr>
      <xdr:spPr bwMode="auto">
        <a:xfrm>
          <a:off x="2908300" y="3174268"/>
          <a:ext cx="698500" cy="2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129418</xdr:rowOff>
    </xdr:from>
    <xdr:to>
      <xdr:col>5</xdr:col>
      <xdr:colOff>34925</xdr:colOff>
      <xdr:row>18</xdr:row>
      <xdr:rowOff>59568</xdr:rowOff>
    </xdr:to>
    <xdr:sp macro="" textlink="">
      <xdr:nvSpPr>
        <xdr:cNvPr id="69" name="円/楕円 68"/>
        <xdr:cNvSpPr/>
      </xdr:nvSpPr>
      <xdr:spPr bwMode="auto">
        <a:xfrm>
          <a:off x="5600700" y="3091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101495</xdr:rowOff>
    </xdr:from>
    <xdr:ext cx="762000" cy="259045"/>
    <xdr:sp macro="" textlink="">
      <xdr:nvSpPr>
        <xdr:cNvPr id="70" name="人口1人当たり決算額の推移該当値テキスト130"/>
        <xdr:cNvSpPr txBox="1"/>
      </xdr:nvSpPr>
      <xdr:spPr>
        <a:xfrm>
          <a:off x="5740400" y="306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166657</xdr:rowOff>
    </xdr:from>
    <xdr:to>
      <xdr:col>4</xdr:col>
      <xdr:colOff>520700</xdr:colOff>
      <xdr:row>18</xdr:row>
      <xdr:rowOff>96807</xdr:rowOff>
    </xdr:to>
    <xdr:sp macro="" textlink="">
      <xdr:nvSpPr>
        <xdr:cNvPr id="71" name="円/楕円 70"/>
        <xdr:cNvSpPr/>
      </xdr:nvSpPr>
      <xdr:spPr bwMode="auto">
        <a:xfrm>
          <a:off x="4953000" y="312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81584</xdr:rowOff>
    </xdr:from>
    <xdr:ext cx="736600" cy="259045"/>
    <xdr:sp macro="" textlink="">
      <xdr:nvSpPr>
        <xdr:cNvPr id="72" name="テキスト ボックス 71"/>
        <xdr:cNvSpPr txBox="1"/>
      </xdr:nvSpPr>
      <xdr:spPr>
        <a:xfrm>
          <a:off x="4622800" y="321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99,379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4107</xdr:rowOff>
    </xdr:from>
    <xdr:to>
      <xdr:col>3</xdr:col>
      <xdr:colOff>955675</xdr:colOff>
      <xdr:row>18</xdr:row>
      <xdr:rowOff>105707</xdr:rowOff>
    </xdr:to>
    <xdr:sp macro="" textlink="">
      <xdr:nvSpPr>
        <xdr:cNvPr id="73" name="円/楕円 72"/>
        <xdr:cNvSpPr/>
      </xdr:nvSpPr>
      <xdr:spPr bwMode="auto">
        <a:xfrm>
          <a:off x="4254500" y="313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90484</xdr:rowOff>
    </xdr:from>
    <xdr:ext cx="762000" cy="259045"/>
    <xdr:sp macro="" textlink="">
      <xdr:nvSpPr>
        <xdr:cNvPr id="74" name="テキスト ボックス 73"/>
        <xdr:cNvSpPr txBox="1"/>
      </xdr:nvSpPr>
      <xdr:spPr>
        <a:xfrm>
          <a:off x="3924300" y="32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13099</xdr:rowOff>
    </xdr:from>
    <xdr:to>
      <xdr:col>3</xdr:col>
      <xdr:colOff>257175</xdr:colOff>
      <xdr:row>18</xdr:row>
      <xdr:rowOff>114699</xdr:rowOff>
    </xdr:to>
    <xdr:sp macro="" textlink="">
      <xdr:nvSpPr>
        <xdr:cNvPr id="75" name="円/楕円 74"/>
        <xdr:cNvSpPr/>
      </xdr:nvSpPr>
      <xdr:spPr bwMode="auto">
        <a:xfrm>
          <a:off x="3556000" y="314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99476</xdr:rowOff>
    </xdr:from>
    <xdr:ext cx="762000" cy="259045"/>
    <xdr:sp macro="" textlink="">
      <xdr:nvSpPr>
        <xdr:cNvPr id="76" name="テキスト ボックス 75"/>
        <xdr:cNvSpPr txBox="1"/>
      </xdr:nvSpPr>
      <xdr:spPr>
        <a:xfrm>
          <a:off x="3225800" y="323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161193</xdr:rowOff>
    </xdr:from>
    <xdr:to>
      <xdr:col>2</xdr:col>
      <xdr:colOff>692150</xdr:colOff>
      <xdr:row>18</xdr:row>
      <xdr:rowOff>91343</xdr:rowOff>
    </xdr:to>
    <xdr:sp macro="" textlink="">
      <xdr:nvSpPr>
        <xdr:cNvPr id="77" name="円/楕円 76"/>
        <xdr:cNvSpPr/>
      </xdr:nvSpPr>
      <xdr:spPr bwMode="auto">
        <a:xfrm>
          <a:off x="2857500" y="312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76121</xdr:rowOff>
    </xdr:from>
    <xdr:ext cx="762000" cy="259045"/>
    <xdr:sp macro="" textlink="">
      <xdr:nvSpPr>
        <xdr:cNvPr id="78" name="テキスト ボックス 77"/>
        <xdr:cNvSpPr txBox="1"/>
      </xdr:nvSpPr>
      <xdr:spPr>
        <a:xfrm>
          <a:off x="2527300" y="320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272161</xdr:rowOff>
    </xdr:from>
    <xdr:to>
      <xdr:col>4</xdr:col>
      <xdr:colOff>1117600</xdr:colOff>
      <xdr:row>35</xdr:row>
      <xdr:rowOff>286472</xdr:rowOff>
    </xdr:to>
    <xdr:cxnSp macro="">
      <xdr:nvCxnSpPr>
        <xdr:cNvPr id="110" name="直線コネクタ 109"/>
        <xdr:cNvCxnSpPr/>
      </xdr:nvCxnSpPr>
      <xdr:spPr bwMode="auto">
        <a:xfrm flipV="1">
          <a:off x="5003800" y="6882511"/>
          <a:ext cx="6477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200884</xdr:rowOff>
    </xdr:from>
    <xdr:to>
      <xdr:col>4</xdr:col>
      <xdr:colOff>469900</xdr:colOff>
      <xdr:row>35</xdr:row>
      <xdr:rowOff>286472</xdr:rowOff>
    </xdr:to>
    <xdr:cxnSp macro="">
      <xdr:nvCxnSpPr>
        <xdr:cNvPr id="113" name="直線コネクタ 112"/>
        <xdr:cNvCxnSpPr/>
      </xdr:nvCxnSpPr>
      <xdr:spPr bwMode="auto">
        <a:xfrm>
          <a:off x="4305300" y="6811234"/>
          <a:ext cx="698500" cy="8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188630</xdr:rowOff>
    </xdr:from>
    <xdr:to>
      <xdr:col>3</xdr:col>
      <xdr:colOff>904875</xdr:colOff>
      <xdr:row>35</xdr:row>
      <xdr:rowOff>200884</xdr:rowOff>
    </xdr:to>
    <xdr:cxnSp macro="">
      <xdr:nvCxnSpPr>
        <xdr:cNvPr id="116" name="直線コネクタ 115"/>
        <xdr:cNvCxnSpPr/>
      </xdr:nvCxnSpPr>
      <xdr:spPr bwMode="auto">
        <a:xfrm>
          <a:off x="3606800" y="6798980"/>
          <a:ext cx="698500" cy="12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88481</xdr:rowOff>
    </xdr:from>
    <xdr:to>
      <xdr:col>3</xdr:col>
      <xdr:colOff>206375</xdr:colOff>
      <xdr:row>35</xdr:row>
      <xdr:rowOff>188630</xdr:rowOff>
    </xdr:to>
    <xdr:cxnSp macro="">
      <xdr:nvCxnSpPr>
        <xdr:cNvPr id="119" name="直線コネクタ 118"/>
        <xdr:cNvCxnSpPr/>
      </xdr:nvCxnSpPr>
      <xdr:spPr bwMode="auto">
        <a:xfrm>
          <a:off x="2908300" y="6698831"/>
          <a:ext cx="698500" cy="10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221361</xdr:rowOff>
    </xdr:from>
    <xdr:to>
      <xdr:col>5</xdr:col>
      <xdr:colOff>34925</xdr:colOff>
      <xdr:row>35</xdr:row>
      <xdr:rowOff>322961</xdr:rowOff>
    </xdr:to>
    <xdr:sp macro="" textlink="">
      <xdr:nvSpPr>
        <xdr:cNvPr id="129" name="円/楕円 128"/>
        <xdr:cNvSpPr/>
      </xdr:nvSpPr>
      <xdr:spPr bwMode="auto">
        <a:xfrm>
          <a:off x="5600700" y="683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193438</xdr:rowOff>
    </xdr:from>
    <xdr:ext cx="762000" cy="259045"/>
    <xdr:sp macro="" textlink="">
      <xdr:nvSpPr>
        <xdr:cNvPr id="130" name="人口1人当たり決算額の推移該当値テキスト445"/>
        <xdr:cNvSpPr txBox="1"/>
      </xdr:nvSpPr>
      <xdr:spPr>
        <a:xfrm>
          <a:off x="57404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235672</xdr:rowOff>
    </xdr:from>
    <xdr:to>
      <xdr:col>4</xdr:col>
      <xdr:colOff>520700</xdr:colOff>
      <xdr:row>35</xdr:row>
      <xdr:rowOff>337272</xdr:rowOff>
    </xdr:to>
    <xdr:sp macro="" textlink="">
      <xdr:nvSpPr>
        <xdr:cNvPr id="131" name="円/楕円 130"/>
        <xdr:cNvSpPr/>
      </xdr:nvSpPr>
      <xdr:spPr bwMode="auto">
        <a:xfrm>
          <a:off x="4953000" y="68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322049</xdr:rowOff>
    </xdr:from>
    <xdr:ext cx="736600" cy="259045"/>
    <xdr:sp macro="" textlink="">
      <xdr:nvSpPr>
        <xdr:cNvPr id="132" name="テキスト ボックス 131"/>
        <xdr:cNvSpPr txBox="1"/>
      </xdr:nvSpPr>
      <xdr:spPr>
        <a:xfrm>
          <a:off x="4622800" y="693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150084</xdr:rowOff>
    </xdr:from>
    <xdr:to>
      <xdr:col>3</xdr:col>
      <xdr:colOff>955675</xdr:colOff>
      <xdr:row>35</xdr:row>
      <xdr:rowOff>251684</xdr:rowOff>
    </xdr:to>
    <xdr:sp macro="" textlink="">
      <xdr:nvSpPr>
        <xdr:cNvPr id="133" name="円/楕円 132"/>
        <xdr:cNvSpPr/>
      </xdr:nvSpPr>
      <xdr:spPr bwMode="auto">
        <a:xfrm>
          <a:off x="4254500" y="67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236461</xdr:rowOff>
    </xdr:from>
    <xdr:ext cx="762000" cy="259045"/>
    <xdr:sp macro="" textlink="">
      <xdr:nvSpPr>
        <xdr:cNvPr id="134" name="テキスト ボックス 133"/>
        <xdr:cNvSpPr txBox="1"/>
      </xdr:nvSpPr>
      <xdr:spPr>
        <a:xfrm>
          <a:off x="3924300" y="684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137830</xdr:rowOff>
    </xdr:from>
    <xdr:to>
      <xdr:col>3</xdr:col>
      <xdr:colOff>257175</xdr:colOff>
      <xdr:row>35</xdr:row>
      <xdr:rowOff>239430</xdr:rowOff>
    </xdr:to>
    <xdr:sp macro="" textlink="">
      <xdr:nvSpPr>
        <xdr:cNvPr id="135" name="円/楕円 134"/>
        <xdr:cNvSpPr/>
      </xdr:nvSpPr>
      <xdr:spPr bwMode="auto">
        <a:xfrm>
          <a:off x="3556000" y="674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224207</xdr:rowOff>
    </xdr:from>
    <xdr:ext cx="762000" cy="259045"/>
    <xdr:sp macro="" textlink="">
      <xdr:nvSpPr>
        <xdr:cNvPr id="136" name="テキスト ボックス 135"/>
        <xdr:cNvSpPr txBox="1"/>
      </xdr:nvSpPr>
      <xdr:spPr>
        <a:xfrm>
          <a:off x="3225800" y="68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37681</xdr:rowOff>
    </xdr:from>
    <xdr:to>
      <xdr:col>2</xdr:col>
      <xdr:colOff>692150</xdr:colOff>
      <xdr:row>35</xdr:row>
      <xdr:rowOff>139281</xdr:rowOff>
    </xdr:to>
    <xdr:sp macro="" textlink="">
      <xdr:nvSpPr>
        <xdr:cNvPr id="137" name="円/楕円 136"/>
        <xdr:cNvSpPr/>
      </xdr:nvSpPr>
      <xdr:spPr bwMode="auto">
        <a:xfrm>
          <a:off x="2857500" y="664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124058</xdr:rowOff>
    </xdr:from>
    <xdr:ext cx="762000" cy="259045"/>
    <xdr:sp macro="" textlink="">
      <xdr:nvSpPr>
        <xdr:cNvPr id="138" name="テキスト ボックス 137"/>
        <xdr:cNvSpPr txBox="1"/>
      </xdr:nvSpPr>
      <xdr:spPr>
        <a:xfrm>
          <a:off x="2527300" y="673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78849</xdr:rowOff>
    </xdr:from>
    <xdr:to>
      <xdr:col>6</xdr:col>
      <xdr:colOff>511175</xdr:colOff>
      <xdr:row>38</xdr:row>
      <xdr:rowOff>139254</xdr:rowOff>
    </xdr:to>
    <xdr:cxnSp macro="">
      <xdr:nvCxnSpPr>
        <xdr:cNvPr id="63" name="直線コネクタ 62"/>
        <xdr:cNvCxnSpPr/>
      </xdr:nvCxnSpPr>
      <xdr:spPr>
        <a:xfrm flipV="1">
          <a:off x="3797300" y="6593949"/>
          <a:ext cx="838200" cy="6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134475</xdr:rowOff>
    </xdr:from>
    <xdr:to>
      <xdr:col>5</xdr:col>
      <xdr:colOff>358775</xdr:colOff>
      <xdr:row>38</xdr:row>
      <xdr:rowOff>139254</xdr:rowOff>
    </xdr:to>
    <xdr:cxnSp macro="">
      <xdr:nvCxnSpPr>
        <xdr:cNvPr id="66" name="直線コネクタ 65"/>
        <xdr:cNvCxnSpPr/>
      </xdr:nvCxnSpPr>
      <xdr:spPr>
        <a:xfrm>
          <a:off x="2908300" y="6649575"/>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134475</xdr:rowOff>
    </xdr:from>
    <xdr:to>
      <xdr:col>4</xdr:col>
      <xdr:colOff>155575</xdr:colOff>
      <xdr:row>39</xdr:row>
      <xdr:rowOff>646</xdr:rowOff>
    </xdr:to>
    <xdr:cxnSp macro="">
      <xdr:nvCxnSpPr>
        <xdr:cNvPr id="69" name="直線コネクタ 68"/>
        <xdr:cNvCxnSpPr/>
      </xdr:nvCxnSpPr>
      <xdr:spPr>
        <a:xfrm flipV="1">
          <a:off x="2019300" y="6649575"/>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141442</xdr:rowOff>
    </xdr:from>
    <xdr:to>
      <xdr:col>2</xdr:col>
      <xdr:colOff>638175</xdr:colOff>
      <xdr:row>39</xdr:row>
      <xdr:rowOff>646</xdr:rowOff>
    </xdr:to>
    <xdr:cxnSp macro="">
      <xdr:nvCxnSpPr>
        <xdr:cNvPr id="72" name="直線コネクタ 71"/>
        <xdr:cNvCxnSpPr/>
      </xdr:nvCxnSpPr>
      <xdr:spPr>
        <a:xfrm>
          <a:off x="1130300" y="6656542"/>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28049</xdr:rowOff>
    </xdr:from>
    <xdr:to>
      <xdr:col>6</xdr:col>
      <xdr:colOff>561975</xdr:colOff>
      <xdr:row>38</xdr:row>
      <xdr:rowOff>129649</xdr:rowOff>
    </xdr:to>
    <xdr:sp macro="" textlink="">
      <xdr:nvSpPr>
        <xdr:cNvPr id="82" name="円/楕円 81"/>
        <xdr:cNvSpPr/>
      </xdr:nvSpPr>
      <xdr:spPr>
        <a:xfrm>
          <a:off x="4584700" y="65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6476</xdr:rowOff>
    </xdr:from>
    <xdr:ext cx="534377" cy="259045"/>
    <xdr:sp macro="" textlink="">
      <xdr:nvSpPr>
        <xdr:cNvPr id="83" name="人件費該当値テキスト"/>
        <xdr:cNvSpPr txBox="1"/>
      </xdr:nvSpPr>
      <xdr:spPr>
        <a:xfrm>
          <a:off x="4686300" y="65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77,590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88454</xdr:rowOff>
    </xdr:from>
    <xdr:to>
      <xdr:col>5</xdr:col>
      <xdr:colOff>409575</xdr:colOff>
      <xdr:row>39</xdr:row>
      <xdr:rowOff>18604</xdr:rowOff>
    </xdr:to>
    <xdr:sp macro="" textlink="">
      <xdr:nvSpPr>
        <xdr:cNvPr id="84" name="円/楕円 83"/>
        <xdr:cNvSpPr/>
      </xdr:nvSpPr>
      <xdr:spPr>
        <a:xfrm>
          <a:off x="3746500" y="66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9731</xdr:rowOff>
    </xdr:from>
    <xdr:ext cx="534377" cy="259045"/>
    <xdr:sp macro="" textlink="">
      <xdr:nvSpPr>
        <xdr:cNvPr id="85" name="テキスト ボックス 84"/>
        <xdr:cNvSpPr txBox="1"/>
      </xdr:nvSpPr>
      <xdr:spPr>
        <a:xfrm>
          <a:off x="3530111" y="66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83675</xdr:rowOff>
    </xdr:from>
    <xdr:to>
      <xdr:col>4</xdr:col>
      <xdr:colOff>206375</xdr:colOff>
      <xdr:row>39</xdr:row>
      <xdr:rowOff>13825</xdr:rowOff>
    </xdr:to>
    <xdr:sp macro="" textlink="">
      <xdr:nvSpPr>
        <xdr:cNvPr id="86" name="円/楕円 85"/>
        <xdr:cNvSpPr/>
      </xdr:nvSpPr>
      <xdr:spPr>
        <a:xfrm>
          <a:off x="2857500" y="6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4952</xdr:rowOff>
    </xdr:from>
    <xdr:ext cx="534377" cy="259045"/>
    <xdr:sp macro="" textlink="">
      <xdr:nvSpPr>
        <xdr:cNvPr id="87" name="テキスト ボックス 86"/>
        <xdr:cNvSpPr txBox="1"/>
      </xdr:nvSpPr>
      <xdr:spPr>
        <a:xfrm>
          <a:off x="2641111" y="66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72,480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121296</xdr:rowOff>
    </xdr:from>
    <xdr:to>
      <xdr:col>3</xdr:col>
      <xdr:colOff>3175</xdr:colOff>
      <xdr:row>39</xdr:row>
      <xdr:rowOff>51446</xdr:rowOff>
    </xdr:to>
    <xdr:sp macro="" textlink="">
      <xdr:nvSpPr>
        <xdr:cNvPr id="88" name="円/楕円 87"/>
        <xdr:cNvSpPr/>
      </xdr:nvSpPr>
      <xdr:spPr>
        <a:xfrm>
          <a:off x="1968500" y="66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42573</xdr:rowOff>
    </xdr:from>
    <xdr:ext cx="534377" cy="259045"/>
    <xdr:sp macro="" textlink="">
      <xdr:nvSpPr>
        <xdr:cNvPr id="89" name="テキスト ボックス 88"/>
        <xdr:cNvSpPr txBox="1"/>
      </xdr:nvSpPr>
      <xdr:spPr>
        <a:xfrm>
          <a:off x="1752111" y="672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90642</xdr:rowOff>
    </xdr:from>
    <xdr:to>
      <xdr:col>1</xdr:col>
      <xdr:colOff>485775</xdr:colOff>
      <xdr:row>39</xdr:row>
      <xdr:rowOff>20792</xdr:rowOff>
    </xdr:to>
    <xdr:sp macro="" textlink="">
      <xdr:nvSpPr>
        <xdr:cNvPr id="90" name="円/楕円 89"/>
        <xdr:cNvSpPr/>
      </xdr:nvSpPr>
      <xdr:spPr>
        <a:xfrm>
          <a:off x="1079500" y="66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11919</xdr:rowOff>
    </xdr:from>
    <xdr:ext cx="534377" cy="259045"/>
    <xdr:sp macro="" textlink="">
      <xdr:nvSpPr>
        <xdr:cNvPr id="91" name="テキスト ボックス 90"/>
        <xdr:cNvSpPr txBox="1"/>
      </xdr:nvSpPr>
      <xdr:spPr>
        <a:xfrm>
          <a:off x="863111" y="669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15639</xdr:rowOff>
    </xdr:from>
    <xdr:to>
      <xdr:col>6</xdr:col>
      <xdr:colOff>511175</xdr:colOff>
      <xdr:row>57</xdr:row>
      <xdr:rowOff>47122</xdr:rowOff>
    </xdr:to>
    <xdr:cxnSp macro="">
      <xdr:nvCxnSpPr>
        <xdr:cNvPr id="118" name="直線コネクタ 117"/>
        <xdr:cNvCxnSpPr/>
      </xdr:nvCxnSpPr>
      <xdr:spPr>
        <a:xfrm flipV="1">
          <a:off x="3797300" y="9788289"/>
          <a:ext cx="83820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47122</xdr:rowOff>
    </xdr:from>
    <xdr:to>
      <xdr:col>5</xdr:col>
      <xdr:colOff>358775</xdr:colOff>
      <xdr:row>57</xdr:row>
      <xdr:rowOff>71824</xdr:rowOff>
    </xdr:to>
    <xdr:cxnSp macro="">
      <xdr:nvCxnSpPr>
        <xdr:cNvPr id="121" name="直線コネクタ 120"/>
        <xdr:cNvCxnSpPr/>
      </xdr:nvCxnSpPr>
      <xdr:spPr>
        <a:xfrm flipV="1">
          <a:off x="2908300" y="9819772"/>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47282</xdr:rowOff>
    </xdr:from>
    <xdr:to>
      <xdr:col>4</xdr:col>
      <xdr:colOff>155575</xdr:colOff>
      <xdr:row>57</xdr:row>
      <xdr:rowOff>71824</xdr:rowOff>
    </xdr:to>
    <xdr:cxnSp macro="">
      <xdr:nvCxnSpPr>
        <xdr:cNvPr id="124" name="直線コネクタ 123"/>
        <xdr:cNvCxnSpPr/>
      </xdr:nvCxnSpPr>
      <xdr:spPr>
        <a:xfrm>
          <a:off x="2019300" y="9819932"/>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22726</xdr:rowOff>
    </xdr:from>
    <xdr:to>
      <xdr:col>2</xdr:col>
      <xdr:colOff>638175</xdr:colOff>
      <xdr:row>57</xdr:row>
      <xdr:rowOff>47282</xdr:rowOff>
    </xdr:to>
    <xdr:cxnSp macro="">
      <xdr:nvCxnSpPr>
        <xdr:cNvPr id="127" name="直線コネクタ 126"/>
        <xdr:cNvCxnSpPr/>
      </xdr:nvCxnSpPr>
      <xdr:spPr>
        <a:xfrm>
          <a:off x="1130300" y="9795376"/>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136289</xdr:rowOff>
    </xdr:from>
    <xdr:to>
      <xdr:col>6</xdr:col>
      <xdr:colOff>561975</xdr:colOff>
      <xdr:row>57</xdr:row>
      <xdr:rowOff>66439</xdr:rowOff>
    </xdr:to>
    <xdr:sp macro="" textlink="">
      <xdr:nvSpPr>
        <xdr:cNvPr id="137" name="円/楕円 136"/>
        <xdr:cNvSpPr/>
      </xdr:nvSpPr>
      <xdr:spPr>
        <a:xfrm>
          <a:off x="4584700" y="9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51216</xdr:rowOff>
    </xdr:from>
    <xdr:ext cx="534377" cy="259045"/>
    <xdr:sp macro="" textlink="">
      <xdr:nvSpPr>
        <xdr:cNvPr id="138" name="物件費該当値テキスト"/>
        <xdr:cNvSpPr txBox="1"/>
      </xdr:nvSpPr>
      <xdr:spPr>
        <a:xfrm>
          <a:off x="4686300" y="96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167772</xdr:rowOff>
    </xdr:from>
    <xdr:to>
      <xdr:col>5</xdr:col>
      <xdr:colOff>409575</xdr:colOff>
      <xdr:row>57</xdr:row>
      <xdr:rowOff>97922</xdr:rowOff>
    </xdr:to>
    <xdr:sp macro="" textlink="">
      <xdr:nvSpPr>
        <xdr:cNvPr id="139" name="円/楕円 138"/>
        <xdr:cNvSpPr/>
      </xdr:nvSpPr>
      <xdr:spPr>
        <a:xfrm>
          <a:off x="3746500" y="97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89049</xdr:rowOff>
    </xdr:from>
    <xdr:ext cx="534377" cy="259045"/>
    <xdr:sp macro="" textlink="">
      <xdr:nvSpPr>
        <xdr:cNvPr id="140" name="テキスト ボックス 139"/>
        <xdr:cNvSpPr txBox="1"/>
      </xdr:nvSpPr>
      <xdr:spPr>
        <a:xfrm>
          <a:off x="3530111" y="98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21024</xdr:rowOff>
    </xdr:from>
    <xdr:to>
      <xdr:col>4</xdr:col>
      <xdr:colOff>206375</xdr:colOff>
      <xdr:row>57</xdr:row>
      <xdr:rowOff>122624</xdr:rowOff>
    </xdr:to>
    <xdr:sp macro="" textlink="">
      <xdr:nvSpPr>
        <xdr:cNvPr id="141" name="円/楕円 140"/>
        <xdr:cNvSpPr/>
      </xdr:nvSpPr>
      <xdr:spPr>
        <a:xfrm>
          <a:off x="2857500" y="97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113751</xdr:rowOff>
    </xdr:from>
    <xdr:ext cx="534377" cy="259045"/>
    <xdr:sp macro="" textlink="">
      <xdr:nvSpPr>
        <xdr:cNvPr id="142" name="テキスト ボックス 141"/>
        <xdr:cNvSpPr txBox="1"/>
      </xdr:nvSpPr>
      <xdr:spPr>
        <a:xfrm>
          <a:off x="2641111" y="98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167932</xdr:rowOff>
    </xdr:from>
    <xdr:to>
      <xdr:col>3</xdr:col>
      <xdr:colOff>3175</xdr:colOff>
      <xdr:row>57</xdr:row>
      <xdr:rowOff>98082</xdr:rowOff>
    </xdr:to>
    <xdr:sp macro="" textlink="">
      <xdr:nvSpPr>
        <xdr:cNvPr id="143" name="円/楕円 142"/>
        <xdr:cNvSpPr/>
      </xdr:nvSpPr>
      <xdr:spPr>
        <a:xfrm>
          <a:off x="1968500" y="97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89209</xdr:rowOff>
    </xdr:from>
    <xdr:ext cx="534377" cy="259045"/>
    <xdr:sp macro="" textlink="">
      <xdr:nvSpPr>
        <xdr:cNvPr id="144" name="テキスト ボックス 143"/>
        <xdr:cNvSpPr txBox="1"/>
      </xdr:nvSpPr>
      <xdr:spPr>
        <a:xfrm>
          <a:off x="1752111" y="98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143376</xdr:rowOff>
    </xdr:from>
    <xdr:to>
      <xdr:col>1</xdr:col>
      <xdr:colOff>485775</xdr:colOff>
      <xdr:row>57</xdr:row>
      <xdr:rowOff>73526</xdr:rowOff>
    </xdr:to>
    <xdr:sp macro="" textlink="">
      <xdr:nvSpPr>
        <xdr:cNvPr id="145" name="円/楕円 144"/>
        <xdr:cNvSpPr/>
      </xdr:nvSpPr>
      <xdr:spPr>
        <a:xfrm>
          <a:off x="1079500" y="97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64653</xdr:rowOff>
    </xdr:from>
    <xdr:ext cx="534377" cy="259045"/>
    <xdr:sp macro="" textlink="">
      <xdr:nvSpPr>
        <xdr:cNvPr id="146" name="テキスト ボックス 145"/>
        <xdr:cNvSpPr txBox="1"/>
      </xdr:nvSpPr>
      <xdr:spPr>
        <a:xfrm>
          <a:off x="863111" y="98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6655</xdr:rowOff>
    </xdr:from>
    <xdr:to>
      <xdr:col>6</xdr:col>
      <xdr:colOff>511175</xdr:colOff>
      <xdr:row>78</xdr:row>
      <xdr:rowOff>57823</xdr:rowOff>
    </xdr:to>
    <xdr:cxnSp macro="">
      <xdr:nvCxnSpPr>
        <xdr:cNvPr id="175" name="直線コネクタ 174"/>
        <xdr:cNvCxnSpPr/>
      </xdr:nvCxnSpPr>
      <xdr:spPr>
        <a:xfrm>
          <a:off x="3797300" y="13379755"/>
          <a:ext cx="8382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137567</xdr:rowOff>
    </xdr:from>
    <xdr:to>
      <xdr:col>5</xdr:col>
      <xdr:colOff>358775</xdr:colOff>
      <xdr:row>78</xdr:row>
      <xdr:rowOff>6655</xdr:rowOff>
    </xdr:to>
    <xdr:cxnSp macro="">
      <xdr:nvCxnSpPr>
        <xdr:cNvPr id="178" name="直線コネクタ 177"/>
        <xdr:cNvCxnSpPr/>
      </xdr:nvCxnSpPr>
      <xdr:spPr>
        <a:xfrm>
          <a:off x="2908300" y="13339217"/>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137567</xdr:rowOff>
    </xdr:from>
    <xdr:to>
      <xdr:col>4</xdr:col>
      <xdr:colOff>155575</xdr:colOff>
      <xdr:row>77</xdr:row>
      <xdr:rowOff>161226</xdr:rowOff>
    </xdr:to>
    <xdr:cxnSp macro="">
      <xdr:nvCxnSpPr>
        <xdr:cNvPr id="181" name="直線コネクタ 180"/>
        <xdr:cNvCxnSpPr/>
      </xdr:nvCxnSpPr>
      <xdr:spPr>
        <a:xfrm flipV="1">
          <a:off x="2019300" y="13339217"/>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161226</xdr:rowOff>
    </xdr:from>
    <xdr:to>
      <xdr:col>2</xdr:col>
      <xdr:colOff>638175</xdr:colOff>
      <xdr:row>78</xdr:row>
      <xdr:rowOff>151967</xdr:rowOff>
    </xdr:to>
    <xdr:cxnSp macro="">
      <xdr:nvCxnSpPr>
        <xdr:cNvPr id="184" name="直線コネクタ 183"/>
        <xdr:cNvCxnSpPr/>
      </xdr:nvCxnSpPr>
      <xdr:spPr>
        <a:xfrm flipV="1">
          <a:off x="1130300" y="13362876"/>
          <a:ext cx="889000" cy="1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7023</xdr:rowOff>
    </xdr:from>
    <xdr:to>
      <xdr:col>6</xdr:col>
      <xdr:colOff>561975</xdr:colOff>
      <xdr:row>78</xdr:row>
      <xdr:rowOff>108623</xdr:rowOff>
    </xdr:to>
    <xdr:sp macro="" textlink="">
      <xdr:nvSpPr>
        <xdr:cNvPr id="194" name="円/楕円 193"/>
        <xdr:cNvSpPr/>
      </xdr:nvSpPr>
      <xdr:spPr>
        <a:xfrm>
          <a:off x="4584700" y="133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156900</xdr:rowOff>
    </xdr:from>
    <xdr:ext cx="469744" cy="259045"/>
    <xdr:sp macro="" textlink="">
      <xdr:nvSpPr>
        <xdr:cNvPr id="195" name="維持補修費該当値テキスト"/>
        <xdr:cNvSpPr txBox="1"/>
      </xdr:nvSpPr>
      <xdr:spPr>
        <a:xfrm>
          <a:off x="4686300" y="133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127305</xdr:rowOff>
    </xdr:from>
    <xdr:to>
      <xdr:col>5</xdr:col>
      <xdr:colOff>409575</xdr:colOff>
      <xdr:row>78</xdr:row>
      <xdr:rowOff>57455</xdr:rowOff>
    </xdr:to>
    <xdr:sp macro="" textlink="">
      <xdr:nvSpPr>
        <xdr:cNvPr id="196" name="円/楕円 195"/>
        <xdr:cNvSpPr/>
      </xdr:nvSpPr>
      <xdr:spPr>
        <a:xfrm>
          <a:off x="37465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48582</xdr:rowOff>
    </xdr:from>
    <xdr:ext cx="469744" cy="259045"/>
    <xdr:sp macro="" textlink="">
      <xdr:nvSpPr>
        <xdr:cNvPr id="197" name="テキスト ボックス 196"/>
        <xdr:cNvSpPr txBox="1"/>
      </xdr:nvSpPr>
      <xdr:spPr>
        <a:xfrm>
          <a:off x="3562427" y="134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86767</xdr:rowOff>
    </xdr:from>
    <xdr:to>
      <xdr:col>4</xdr:col>
      <xdr:colOff>206375</xdr:colOff>
      <xdr:row>78</xdr:row>
      <xdr:rowOff>16917</xdr:rowOff>
    </xdr:to>
    <xdr:sp macro="" textlink="">
      <xdr:nvSpPr>
        <xdr:cNvPr id="198" name="円/楕円 197"/>
        <xdr:cNvSpPr/>
      </xdr:nvSpPr>
      <xdr:spPr>
        <a:xfrm>
          <a:off x="2857500" y="132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8044</xdr:rowOff>
    </xdr:from>
    <xdr:ext cx="469744" cy="259045"/>
    <xdr:sp macro="" textlink="">
      <xdr:nvSpPr>
        <xdr:cNvPr id="199" name="テキスト ボックス 198"/>
        <xdr:cNvSpPr txBox="1"/>
      </xdr:nvSpPr>
      <xdr:spPr>
        <a:xfrm>
          <a:off x="2673427" y="133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110426</xdr:rowOff>
    </xdr:from>
    <xdr:to>
      <xdr:col>3</xdr:col>
      <xdr:colOff>3175</xdr:colOff>
      <xdr:row>78</xdr:row>
      <xdr:rowOff>40576</xdr:rowOff>
    </xdr:to>
    <xdr:sp macro="" textlink="">
      <xdr:nvSpPr>
        <xdr:cNvPr id="200" name="円/楕円 199"/>
        <xdr:cNvSpPr/>
      </xdr:nvSpPr>
      <xdr:spPr>
        <a:xfrm>
          <a:off x="19685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31703</xdr:rowOff>
    </xdr:from>
    <xdr:ext cx="469744" cy="259045"/>
    <xdr:sp macro="" textlink="">
      <xdr:nvSpPr>
        <xdr:cNvPr id="201" name="テキスト ボックス 200"/>
        <xdr:cNvSpPr txBox="1"/>
      </xdr:nvSpPr>
      <xdr:spPr>
        <a:xfrm>
          <a:off x="1784427" y="134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101167</xdr:rowOff>
    </xdr:from>
    <xdr:to>
      <xdr:col>1</xdr:col>
      <xdr:colOff>485775</xdr:colOff>
      <xdr:row>79</xdr:row>
      <xdr:rowOff>31317</xdr:rowOff>
    </xdr:to>
    <xdr:sp macro="" textlink="">
      <xdr:nvSpPr>
        <xdr:cNvPr id="202" name="円/楕円 201"/>
        <xdr:cNvSpPr/>
      </xdr:nvSpPr>
      <xdr:spPr>
        <a:xfrm>
          <a:off x="1079500" y="134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22444</xdr:rowOff>
    </xdr:from>
    <xdr:ext cx="469744" cy="259045"/>
    <xdr:sp macro="" textlink="">
      <xdr:nvSpPr>
        <xdr:cNvPr id="203" name="テキスト ボックス 202"/>
        <xdr:cNvSpPr txBox="1"/>
      </xdr:nvSpPr>
      <xdr:spPr>
        <a:xfrm>
          <a:off x="895427" y="135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138691</xdr:rowOff>
    </xdr:from>
    <xdr:to>
      <xdr:col>6</xdr:col>
      <xdr:colOff>511175</xdr:colOff>
      <xdr:row>97</xdr:row>
      <xdr:rowOff>8483</xdr:rowOff>
    </xdr:to>
    <xdr:cxnSp macro="">
      <xdr:nvCxnSpPr>
        <xdr:cNvPr id="233" name="直線コネクタ 232"/>
        <xdr:cNvCxnSpPr/>
      </xdr:nvCxnSpPr>
      <xdr:spPr>
        <a:xfrm flipV="1">
          <a:off x="3797300" y="16597891"/>
          <a:ext cx="8382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8483</xdr:rowOff>
    </xdr:from>
    <xdr:to>
      <xdr:col>5</xdr:col>
      <xdr:colOff>358775</xdr:colOff>
      <xdr:row>97</xdr:row>
      <xdr:rowOff>135910</xdr:rowOff>
    </xdr:to>
    <xdr:cxnSp macro="">
      <xdr:nvCxnSpPr>
        <xdr:cNvPr id="236" name="直線コネクタ 235"/>
        <xdr:cNvCxnSpPr/>
      </xdr:nvCxnSpPr>
      <xdr:spPr>
        <a:xfrm flipV="1">
          <a:off x="2908300" y="16639133"/>
          <a:ext cx="889000" cy="1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135910</xdr:rowOff>
    </xdr:from>
    <xdr:to>
      <xdr:col>4</xdr:col>
      <xdr:colOff>155575</xdr:colOff>
      <xdr:row>97</xdr:row>
      <xdr:rowOff>164618</xdr:rowOff>
    </xdr:to>
    <xdr:cxnSp macro="">
      <xdr:nvCxnSpPr>
        <xdr:cNvPr id="239" name="直線コネクタ 238"/>
        <xdr:cNvCxnSpPr/>
      </xdr:nvCxnSpPr>
      <xdr:spPr>
        <a:xfrm flipV="1">
          <a:off x="2019300" y="16766560"/>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164618</xdr:rowOff>
    </xdr:from>
    <xdr:to>
      <xdr:col>2</xdr:col>
      <xdr:colOff>638175</xdr:colOff>
      <xdr:row>98</xdr:row>
      <xdr:rowOff>36716</xdr:rowOff>
    </xdr:to>
    <xdr:cxnSp macro="">
      <xdr:nvCxnSpPr>
        <xdr:cNvPr id="242" name="直線コネクタ 241"/>
        <xdr:cNvCxnSpPr/>
      </xdr:nvCxnSpPr>
      <xdr:spPr>
        <a:xfrm flipV="1">
          <a:off x="1130300" y="16795268"/>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87891</xdr:rowOff>
    </xdr:from>
    <xdr:to>
      <xdr:col>6</xdr:col>
      <xdr:colOff>561975</xdr:colOff>
      <xdr:row>97</xdr:row>
      <xdr:rowOff>18041</xdr:rowOff>
    </xdr:to>
    <xdr:sp macro="" textlink="">
      <xdr:nvSpPr>
        <xdr:cNvPr id="252" name="円/楕円 251"/>
        <xdr:cNvSpPr/>
      </xdr:nvSpPr>
      <xdr:spPr>
        <a:xfrm>
          <a:off x="4584700" y="165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110768</xdr:rowOff>
    </xdr:from>
    <xdr:ext cx="534377" cy="259045"/>
    <xdr:sp macro="" textlink="">
      <xdr:nvSpPr>
        <xdr:cNvPr id="253" name="扶助費該当値テキスト"/>
        <xdr:cNvSpPr txBox="1"/>
      </xdr:nvSpPr>
      <xdr:spPr>
        <a:xfrm>
          <a:off x="4686300" y="163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129133</xdr:rowOff>
    </xdr:from>
    <xdr:to>
      <xdr:col>5</xdr:col>
      <xdr:colOff>409575</xdr:colOff>
      <xdr:row>97</xdr:row>
      <xdr:rowOff>59283</xdr:rowOff>
    </xdr:to>
    <xdr:sp macro="" textlink="">
      <xdr:nvSpPr>
        <xdr:cNvPr id="254" name="円/楕円 253"/>
        <xdr:cNvSpPr/>
      </xdr:nvSpPr>
      <xdr:spPr>
        <a:xfrm>
          <a:off x="3746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75810</xdr:rowOff>
    </xdr:from>
    <xdr:ext cx="534377" cy="259045"/>
    <xdr:sp macro="" textlink="">
      <xdr:nvSpPr>
        <xdr:cNvPr id="255" name="テキスト ボックス 254"/>
        <xdr:cNvSpPr txBox="1"/>
      </xdr:nvSpPr>
      <xdr:spPr>
        <a:xfrm>
          <a:off x="3530111" y="163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85110</xdr:rowOff>
    </xdr:from>
    <xdr:to>
      <xdr:col>4</xdr:col>
      <xdr:colOff>206375</xdr:colOff>
      <xdr:row>98</xdr:row>
      <xdr:rowOff>15260</xdr:rowOff>
    </xdr:to>
    <xdr:sp macro="" textlink="">
      <xdr:nvSpPr>
        <xdr:cNvPr id="256" name="円/楕円 255"/>
        <xdr:cNvSpPr/>
      </xdr:nvSpPr>
      <xdr:spPr>
        <a:xfrm>
          <a:off x="2857500" y="1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6387</xdr:rowOff>
    </xdr:from>
    <xdr:ext cx="534377" cy="259045"/>
    <xdr:sp macro="" textlink="">
      <xdr:nvSpPr>
        <xdr:cNvPr id="257" name="テキスト ボックス 256"/>
        <xdr:cNvSpPr txBox="1"/>
      </xdr:nvSpPr>
      <xdr:spPr>
        <a:xfrm>
          <a:off x="2641111" y="168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113818</xdr:rowOff>
    </xdr:from>
    <xdr:to>
      <xdr:col>3</xdr:col>
      <xdr:colOff>3175</xdr:colOff>
      <xdr:row>98</xdr:row>
      <xdr:rowOff>43968</xdr:rowOff>
    </xdr:to>
    <xdr:sp macro="" textlink="">
      <xdr:nvSpPr>
        <xdr:cNvPr id="258" name="円/楕円 257"/>
        <xdr:cNvSpPr/>
      </xdr:nvSpPr>
      <xdr:spPr>
        <a:xfrm>
          <a:off x="1968500" y="16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60495</xdr:rowOff>
    </xdr:from>
    <xdr:ext cx="534377" cy="259045"/>
    <xdr:sp macro="" textlink="">
      <xdr:nvSpPr>
        <xdr:cNvPr id="259" name="テキスト ボックス 258"/>
        <xdr:cNvSpPr txBox="1"/>
      </xdr:nvSpPr>
      <xdr:spPr>
        <a:xfrm>
          <a:off x="1752111" y="16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157366</xdr:rowOff>
    </xdr:from>
    <xdr:to>
      <xdr:col>1</xdr:col>
      <xdr:colOff>485775</xdr:colOff>
      <xdr:row>98</xdr:row>
      <xdr:rowOff>87516</xdr:rowOff>
    </xdr:to>
    <xdr:sp macro="" textlink="">
      <xdr:nvSpPr>
        <xdr:cNvPr id="260" name="円/楕円 259"/>
        <xdr:cNvSpPr/>
      </xdr:nvSpPr>
      <xdr:spPr>
        <a:xfrm>
          <a:off x="10795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78643</xdr:rowOff>
    </xdr:from>
    <xdr:ext cx="534377" cy="259045"/>
    <xdr:sp macro="" textlink="">
      <xdr:nvSpPr>
        <xdr:cNvPr id="261" name="テキスト ボックス 260"/>
        <xdr:cNvSpPr txBox="1"/>
      </xdr:nvSpPr>
      <xdr:spPr>
        <a:xfrm>
          <a:off x="863111" y="168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97240</xdr:rowOff>
    </xdr:from>
    <xdr:to>
      <xdr:col>15</xdr:col>
      <xdr:colOff>180975</xdr:colOff>
      <xdr:row>36</xdr:row>
      <xdr:rowOff>166423</xdr:rowOff>
    </xdr:to>
    <xdr:cxnSp macro="">
      <xdr:nvCxnSpPr>
        <xdr:cNvPr id="288" name="直線コネクタ 287"/>
        <xdr:cNvCxnSpPr/>
      </xdr:nvCxnSpPr>
      <xdr:spPr>
        <a:xfrm flipV="1">
          <a:off x="9639300" y="6269440"/>
          <a:ext cx="838200" cy="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140450</xdr:rowOff>
    </xdr:from>
    <xdr:to>
      <xdr:col>14</xdr:col>
      <xdr:colOff>28575</xdr:colOff>
      <xdr:row>36</xdr:row>
      <xdr:rowOff>166423</xdr:rowOff>
    </xdr:to>
    <xdr:cxnSp macro="">
      <xdr:nvCxnSpPr>
        <xdr:cNvPr id="291" name="直線コネクタ 290"/>
        <xdr:cNvCxnSpPr/>
      </xdr:nvCxnSpPr>
      <xdr:spPr>
        <a:xfrm>
          <a:off x="8750300" y="6312650"/>
          <a:ext cx="8890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140450</xdr:rowOff>
    </xdr:from>
    <xdr:to>
      <xdr:col>12</xdr:col>
      <xdr:colOff>511175</xdr:colOff>
      <xdr:row>36</xdr:row>
      <xdr:rowOff>146375</xdr:rowOff>
    </xdr:to>
    <xdr:cxnSp macro="">
      <xdr:nvCxnSpPr>
        <xdr:cNvPr id="294" name="直線コネクタ 293"/>
        <xdr:cNvCxnSpPr/>
      </xdr:nvCxnSpPr>
      <xdr:spPr>
        <a:xfrm flipV="1">
          <a:off x="7861300" y="6312650"/>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146375</xdr:rowOff>
    </xdr:from>
    <xdr:to>
      <xdr:col>11</xdr:col>
      <xdr:colOff>307975</xdr:colOff>
      <xdr:row>37</xdr:row>
      <xdr:rowOff>57052</xdr:rowOff>
    </xdr:to>
    <xdr:cxnSp macro="">
      <xdr:nvCxnSpPr>
        <xdr:cNvPr id="297" name="直線コネクタ 296"/>
        <xdr:cNvCxnSpPr/>
      </xdr:nvCxnSpPr>
      <xdr:spPr>
        <a:xfrm flipV="1">
          <a:off x="6972300" y="6318575"/>
          <a:ext cx="889000" cy="8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46440</xdr:rowOff>
    </xdr:from>
    <xdr:to>
      <xdr:col>15</xdr:col>
      <xdr:colOff>231775</xdr:colOff>
      <xdr:row>36</xdr:row>
      <xdr:rowOff>148040</xdr:rowOff>
    </xdr:to>
    <xdr:sp macro="" textlink="">
      <xdr:nvSpPr>
        <xdr:cNvPr id="307" name="円/楕円 306"/>
        <xdr:cNvSpPr/>
      </xdr:nvSpPr>
      <xdr:spPr>
        <a:xfrm>
          <a:off x="10426700" y="6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24867</xdr:rowOff>
    </xdr:from>
    <xdr:ext cx="534377" cy="259045"/>
    <xdr:sp macro="" textlink="">
      <xdr:nvSpPr>
        <xdr:cNvPr id="308" name="補助費等該当値テキスト"/>
        <xdr:cNvSpPr txBox="1"/>
      </xdr:nvSpPr>
      <xdr:spPr>
        <a:xfrm>
          <a:off x="10528300" y="61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115623</xdr:rowOff>
    </xdr:from>
    <xdr:to>
      <xdr:col>14</xdr:col>
      <xdr:colOff>79375</xdr:colOff>
      <xdr:row>37</xdr:row>
      <xdr:rowOff>45773</xdr:rowOff>
    </xdr:to>
    <xdr:sp macro="" textlink="">
      <xdr:nvSpPr>
        <xdr:cNvPr id="309" name="円/楕円 308"/>
        <xdr:cNvSpPr/>
      </xdr:nvSpPr>
      <xdr:spPr>
        <a:xfrm>
          <a:off x="9588500" y="62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36900</xdr:rowOff>
    </xdr:from>
    <xdr:ext cx="534377" cy="259045"/>
    <xdr:sp macro="" textlink="">
      <xdr:nvSpPr>
        <xdr:cNvPr id="310" name="テキスト ボックス 309"/>
        <xdr:cNvSpPr txBox="1"/>
      </xdr:nvSpPr>
      <xdr:spPr>
        <a:xfrm>
          <a:off x="9372111" y="63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89650</xdr:rowOff>
    </xdr:from>
    <xdr:to>
      <xdr:col>12</xdr:col>
      <xdr:colOff>561975</xdr:colOff>
      <xdr:row>37</xdr:row>
      <xdr:rowOff>19800</xdr:rowOff>
    </xdr:to>
    <xdr:sp macro="" textlink="">
      <xdr:nvSpPr>
        <xdr:cNvPr id="311" name="円/楕円 310"/>
        <xdr:cNvSpPr/>
      </xdr:nvSpPr>
      <xdr:spPr>
        <a:xfrm>
          <a:off x="8699500" y="62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10927</xdr:rowOff>
    </xdr:from>
    <xdr:ext cx="534377" cy="259045"/>
    <xdr:sp macro="" textlink="">
      <xdr:nvSpPr>
        <xdr:cNvPr id="312" name="テキスト ボックス 311"/>
        <xdr:cNvSpPr txBox="1"/>
      </xdr:nvSpPr>
      <xdr:spPr>
        <a:xfrm>
          <a:off x="8483111" y="63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95575</xdr:rowOff>
    </xdr:from>
    <xdr:to>
      <xdr:col>11</xdr:col>
      <xdr:colOff>358775</xdr:colOff>
      <xdr:row>37</xdr:row>
      <xdr:rowOff>25725</xdr:rowOff>
    </xdr:to>
    <xdr:sp macro="" textlink="">
      <xdr:nvSpPr>
        <xdr:cNvPr id="313" name="円/楕円 312"/>
        <xdr:cNvSpPr/>
      </xdr:nvSpPr>
      <xdr:spPr>
        <a:xfrm>
          <a:off x="7810500" y="62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16852</xdr:rowOff>
    </xdr:from>
    <xdr:ext cx="534377" cy="259045"/>
    <xdr:sp macro="" textlink="">
      <xdr:nvSpPr>
        <xdr:cNvPr id="314" name="テキスト ボックス 313"/>
        <xdr:cNvSpPr txBox="1"/>
      </xdr:nvSpPr>
      <xdr:spPr>
        <a:xfrm>
          <a:off x="7594111" y="63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6252</xdr:rowOff>
    </xdr:from>
    <xdr:to>
      <xdr:col>10</xdr:col>
      <xdr:colOff>155575</xdr:colOff>
      <xdr:row>37</xdr:row>
      <xdr:rowOff>107852</xdr:rowOff>
    </xdr:to>
    <xdr:sp macro="" textlink="">
      <xdr:nvSpPr>
        <xdr:cNvPr id="315" name="円/楕円 314"/>
        <xdr:cNvSpPr/>
      </xdr:nvSpPr>
      <xdr:spPr>
        <a:xfrm>
          <a:off x="6921500" y="63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98979</xdr:rowOff>
    </xdr:from>
    <xdr:ext cx="534377" cy="259045"/>
    <xdr:sp macro="" textlink="">
      <xdr:nvSpPr>
        <xdr:cNvPr id="316" name="テキスト ボックス 315"/>
        <xdr:cNvSpPr txBox="1"/>
      </xdr:nvSpPr>
      <xdr:spPr>
        <a:xfrm>
          <a:off x="6705111" y="64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77658</xdr:rowOff>
    </xdr:from>
    <xdr:to>
      <xdr:col>15</xdr:col>
      <xdr:colOff>180975</xdr:colOff>
      <xdr:row>58</xdr:row>
      <xdr:rowOff>87682</xdr:rowOff>
    </xdr:to>
    <xdr:cxnSp macro="">
      <xdr:nvCxnSpPr>
        <xdr:cNvPr id="345" name="直線コネクタ 344"/>
        <xdr:cNvCxnSpPr/>
      </xdr:nvCxnSpPr>
      <xdr:spPr>
        <a:xfrm>
          <a:off x="9639300" y="9507408"/>
          <a:ext cx="838200" cy="5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77658</xdr:rowOff>
    </xdr:from>
    <xdr:to>
      <xdr:col>14</xdr:col>
      <xdr:colOff>28575</xdr:colOff>
      <xdr:row>57</xdr:row>
      <xdr:rowOff>103764</xdr:rowOff>
    </xdr:to>
    <xdr:cxnSp macro="">
      <xdr:nvCxnSpPr>
        <xdr:cNvPr id="348" name="直線コネクタ 347"/>
        <xdr:cNvCxnSpPr/>
      </xdr:nvCxnSpPr>
      <xdr:spPr>
        <a:xfrm flipV="1">
          <a:off x="8750300" y="9507408"/>
          <a:ext cx="889000" cy="36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103764</xdr:rowOff>
    </xdr:from>
    <xdr:to>
      <xdr:col>12</xdr:col>
      <xdr:colOff>511175</xdr:colOff>
      <xdr:row>58</xdr:row>
      <xdr:rowOff>162675</xdr:rowOff>
    </xdr:to>
    <xdr:cxnSp macro="">
      <xdr:nvCxnSpPr>
        <xdr:cNvPr id="351" name="直線コネクタ 350"/>
        <xdr:cNvCxnSpPr/>
      </xdr:nvCxnSpPr>
      <xdr:spPr>
        <a:xfrm flipV="1">
          <a:off x="7861300" y="9876414"/>
          <a:ext cx="889000" cy="2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123656</xdr:rowOff>
    </xdr:from>
    <xdr:to>
      <xdr:col>11</xdr:col>
      <xdr:colOff>307975</xdr:colOff>
      <xdr:row>58</xdr:row>
      <xdr:rowOff>162675</xdr:rowOff>
    </xdr:to>
    <xdr:cxnSp macro="">
      <xdr:nvCxnSpPr>
        <xdr:cNvPr id="354" name="直線コネクタ 353"/>
        <xdr:cNvCxnSpPr/>
      </xdr:nvCxnSpPr>
      <xdr:spPr>
        <a:xfrm>
          <a:off x="6972300" y="10067756"/>
          <a:ext cx="889000" cy="3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36882</xdr:rowOff>
    </xdr:from>
    <xdr:to>
      <xdr:col>15</xdr:col>
      <xdr:colOff>231775</xdr:colOff>
      <xdr:row>58</xdr:row>
      <xdr:rowOff>138482</xdr:rowOff>
    </xdr:to>
    <xdr:sp macro="" textlink="">
      <xdr:nvSpPr>
        <xdr:cNvPr id="364" name="円/楕円 363"/>
        <xdr:cNvSpPr/>
      </xdr:nvSpPr>
      <xdr:spPr>
        <a:xfrm>
          <a:off x="10426700" y="99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123259</xdr:rowOff>
    </xdr:from>
    <xdr:ext cx="534377" cy="259045"/>
    <xdr:sp macro="" textlink="">
      <xdr:nvSpPr>
        <xdr:cNvPr id="365" name="普通建設事業費該当値テキスト"/>
        <xdr:cNvSpPr txBox="1"/>
      </xdr:nvSpPr>
      <xdr:spPr>
        <a:xfrm>
          <a:off x="10528300" y="98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33,653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26858</xdr:rowOff>
    </xdr:from>
    <xdr:to>
      <xdr:col>14</xdr:col>
      <xdr:colOff>79375</xdr:colOff>
      <xdr:row>55</xdr:row>
      <xdr:rowOff>128458</xdr:rowOff>
    </xdr:to>
    <xdr:sp macro="" textlink="">
      <xdr:nvSpPr>
        <xdr:cNvPr id="366" name="円/楕円 365"/>
        <xdr:cNvSpPr/>
      </xdr:nvSpPr>
      <xdr:spPr>
        <a:xfrm>
          <a:off x="9588500" y="94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144985</xdr:rowOff>
    </xdr:from>
    <xdr:ext cx="599010" cy="259045"/>
    <xdr:sp macro="" textlink="">
      <xdr:nvSpPr>
        <xdr:cNvPr id="367" name="テキスト ボックス 366"/>
        <xdr:cNvSpPr txBox="1"/>
      </xdr:nvSpPr>
      <xdr:spPr>
        <a:xfrm>
          <a:off x="9339794" y="923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52964</xdr:rowOff>
    </xdr:from>
    <xdr:to>
      <xdr:col>12</xdr:col>
      <xdr:colOff>561975</xdr:colOff>
      <xdr:row>57</xdr:row>
      <xdr:rowOff>154564</xdr:rowOff>
    </xdr:to>
    <xdr:sp macro="" textlink="">
      <xdr:nvSpPr>
        <xdr:cNvPr id="368" name="円/楕円 367"/>
        <xdr:cNvSpPr/>
      </xdr:nvSpPr>
      <xdr:spPr>
        <a:xfrm>
          <a:off x="8699500" y="9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145691</xdr:rowOff>
    </xdr:from>
    <xdr:ext cx="534377" cy="259045"/>
    <xdr:sp macro="" textlink="">
      <xdr:nvSpPr>
        <xdr:cNvPr id="369" name="テキスト ボックス 368"/>
        <xdr:cNvSpPr txBox="1"/>
      </xdr:nvSpPr>
      <xdr:spPr>
        <a:xfrm>
          <a:off x="8483111" y="99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111875</xdr:rowOff>
    </xdr:from>
    <xdr:to>
      <xdr:col>11</xdr:col>
      <xdr:colOff>358775</xdr:colOff>
      <xdr:row>59</xdr:row>
      <xdr:rowOff>42025</xdr:rowOff>
    </xdr:to>
    <xdr:sp macro="" textlink="">
      <xdr:nvSpPr>
        <xdr:cNvPr id="370" name="円/楕円 369"/>
        <xdr:cNvSpPr/>
      </xdr:nvSpPr>
      <xdr:spPr>
        <a:xfrm>
          <a:off x="7810500" y="10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33152</xdr:rowOff>
    </xdr:from>
    <xdr:ext cx="534377" cy="259045"/>
    <xdr:sp macro="" textlink="">
      <xdr:nvSpPr>
        <xdr:cNvPr id="371" name="テキスト ボックス 370"/>
        <xdr:cNvSpPr txBox="1"/>
      </xdr:nvSpPr>
      <xdr:spPr>
        <a:xfrm>
          <a:off x="7594111" y="101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72856</xdr:rowOff>
    </xdr:from>
    <xdr:to>
      <xdr:col>10</xdr:col>
      <xdr:colOff>155575</xdr:colOff>
      <xdr:row>59</xdr:row>
      <xdr:rowOff>3006</xdr:rowOff>
    </xdr:to>
    <xdr:sp macro="" textlink="">
      <xdr:nvSpPr>
        <xdr:cNvPr id="372" name="円/楕円 371"/>
        <xdr:cNvSpPr/>
      </xdr:nvSpPr>
      <xdr:spPr>
        <a:xfrm>
          <a:off x="6921500" y="100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165583</xdr:rowOff>
    </xdr:from>
    <xdr:ext cx="534377" cy="259045"/>
    <xdr:sp macro="" textlink="">
      <xdr:nvSpPr>
        <xdr:cNvPr id="373" name="テキスト ボックス 372"/>
        <xdr:cNvSpPr txBox="1"/>
      </xdr:nvSpPr>
      <xdr:spPr>
        <a:xfrm>
          <a:off x="6705111" y="101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63115</xdr:rowOff>
    </xdr:from>
    <xdr:to>
      <xdr:col>15</xdr:col>
      <xdr:colOff>180975</xdr:colOff>
      <xdr:row>78</xdr:row>
      <xdr:rowOff>108400</xdr:rowOff>
    </xdr:to>
    <xdr:cxnSp macro="">
      <xdr:nvCxnSpPr>
        <xdr:cNvPr id="400" name="直線コネクタ 399"/>
        <xdr:cNvCxnSpPr/>
      </xdr:nvCxnSpPr>
      <xdr:spPr>
        <a:xfrm>
          <a:off x="9639300" y="12921865"/>
          <a:ext cx="838200" cy="5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57600</xdr:rowOff>
    </xdr:from>
    <xdr:to>
      <xdr:col>15</xdr:col>
      <xdr:colOff>231775</xdr:colOff>
      <xdr:row>78</xdr:row>
      <xdr:rowOff>159200</xdr:rowOff>
    </xdr:to>
    <xdr:sp macro="" textlink="">
      <xdr:nvSpPr>
        <xdr:cNvPr id="410" name="円/楕円 409"/>
        <xdr:cNvSpPr/>
      </xdr:nvSpPr>
      <xdr:spPr>
        <a:xfrm>
          <a:off x="10426700" y="134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143977</xdr:rowOff>
    </xdr:from>
    <xdr:ext cx="469744" cy="259045"/>
    <xdr:sp macro="" textlink="">
      <xdr:nvSpPr>
        <xdr:cNvPr id="411" name="普通建設事業費 （ うち新規整備　）該当値テキスト"/>
        <xdr:cNvSpPr txBox="1"/>
      </xdr:nvSpPr>
      <xdr:spPr>
        <a:xfrm>
          <a:off x="10528300" y="133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12315</xdr:rowOff>
    </xdr:from>
    <xdr:to>
      <xdr:col>14</xdr:col>
      <xdr:colOff>79375</xdr:colOff>
      <xdr:row>75</xdr:row>
      <xdr:rowOff>113915</xdr:rowOff>
    </xdr:to>
    <xdr:sp macro="" textlink="">
      <xdr:nvSpPr>
        <xdr:cNvPr id="412" name="円/楕円 411"/>
        <xdr:cNvSpPr/>
      </xdr:nvSpPr>
      <xdr:spPr>
        <a:xfrm>
          <a:off x="9588500" y="128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130442</xdr:rowOff>
    </xdr:from>
    <xdr:ext cx="599010" cy="259045"/>
    <xdr:sp macro="" textlink="">
      <xdr:nvSpPr>
        <xdr:cNvPr id="413" name="テキスト ボックス 412"/>
        <xdr:cNvSpPr txBox="1"/>
      </xdr:nvSpPr>
      <xdr:spPr>
        <a:xfrm>
          <a:off x="9339794" y="1264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110787</xdr:rowOff>
    </xdr:from>
    <xdr:to>
      <xdr:col>15</xdr:col>
      <xdr:colOff>180975</xdr:colOff>
      <xdr:row>97</xdr:row>
      <xdr:rowOff>136655</xdr:rowOff>
    </xdr:to>
    <xdr:cxnSp macro="">
      <xdr:nvCxnSpPr>
        <xdr:cNvPr id="440" name="直線コネクタ 439"/>
        <xdr:cNvCxnSpPr/>
      </xdr:nvCxnSpPr>
      <xdr:spPr>
        <a:xfrm flipV="1">
          <a:off x="9639300" y="16741437"/>
          <a:ext cx="8382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59987</xdr:rowOff>
    </xdr:from>
    <xdr:to>
      <xdr:col>15</xdr:col>
      <xdr:colOff>231775</xdr:colOff>
      <xdr:row>97</xdr:row>
      <xdr:rowOff>161587</xdr:rowOff>
    </xdr:to>
    <xdr:sp macro="" textlink="">
      <xdr:nvSpPr>
        <xdr:cNvPr id="450" name="円/楕円 449"/>
        <xdr:cNvSpPr/>
      </xdr:nvSpPr>
      <xdr:spPr>
        <a:xfrm>
          <a:off x="10426700" y="166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38414</xdr:rowOff>
    </xdr:from>
    <xdr:ext cx="534377" cy="259045"/>
    <xdr:sp macro="" textlink="">
      <xdr:nvSpPr>
        <xdr:cNvPr id="451" name="普通建設事業費 （ うち更新整備　）該当値テキスト"/>
        <xdr:cNvSpPr txBox="1"/>
      </xdr:nvSpPr>
      <xdr:spPr>
        <a:xfrm>
          <a:off x="10528300" y="166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85855</xdr:rowOff>
    </xdr:from>
    <xdr:to>
      <xdr:col>14</xdr:col>
      <xdr:colOff>79375</xdr:colOff>
      <xdr:row>98</xdr:row>
      <xdr:rowOff>16005</xdr:rowOff>
    </xdr:to>
    <xdr:sp macro="" textlink="">
      <xdr:nvSpPr>
        <xdr:cNvPr id="452" name="円/楕円 451"/>
        <xdr:cNvSpPr/>
      </xdr:nvSpPr>
      <xdr:spPr>
        <a:xfrm>
          <a:off x="9588500" y="167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7132</xdr:rowOff>
    </xdr:from>
    <xdr:ext cx="534377" cy="259045"/>
    <xdr:sp macro="" textlink="">
      <xdr:nvSpPr>
        <xdr:cNvPr id="453" name="テキスト ボックス 452"/>
        <xdr:cNvSpPr txBox="1"/>
      </xdr:nvSpPr>
      <xdr:spPr>
        <a:xfrm>
          <a:off x="9372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40983</xdr:rowOff>
    </xdr:from>
    <xdr:to>
      <xdr:col>23</xdr:col>
      <xdr:colOff>517525</xdr:colOff>
      <xdr:row>39</xdr:row>
      <xdr:rowOff>44450</xdr:rowOff>
    </xdr:to>
    <xdr:cxnSp macro="">
      <xdr:nvCxnSpPr>
        <xdr:cNvPr id="482" name="直線コネクタ 481"/>
        <xdr:cNvCxnSpPr/>
      </xdr:nvCxnSpPr>
      <xdr:spPr>
        <a:xfrm>
          <a:off x="15481300" y="6727533"/>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40983</xdr:rowOff>
    </xdr:from>
    <xdr:to>
      <xdr:col>22</xdr:col>
      <xdr:colOff>365125</xdr:colOff>
      <xdr:row>39</xdr:row>
      <xdr:rowOff>43444</xdr:rowOff>
    </xdr:to>
    <xdr:cxnSp macro="">
      <xdr:nvCxnSpPr>
        <xdr:cNvPr id="485" name="直線コネクタ 484"/>
        <xdr:cNvCxnSpPr/>
      </xdr:nvCxnSpPr>
      <xdr:spPr>
        <a:xfrm flipV="1">
          <a:off x="14592300" y="6727533"/>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43444</xdr:rowOff>
    </xdr:from>
    <xdr:to>
      <xdr:col>21</xdr:col>
      <xdr:colOff>161925</xdr:colOff>
      <xdr:row>39</xdr:row>
      <xdr:rowOff>44450</xdr:rowOff>
    </xdr:to>
    <xdr:cxnSp macro="">
      <xdr:nvCxnSpPr>
        <xdr:cNvPr id="488" name="直線コネクタ 487"/>
        <xdr:cNvCxnSpPr/>
      </xdr:nvCxnSpPr>
      <xdr:spPr>
        <a:xfrm flipV="1">
          <a:off x="13703300" y="67299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161633</xdr:rowOff>
    </xdr:from>
    <xdr:to>
      <xdr:col>22</xdr:col>
      <xdr:colOff>415925</xdr:colOff>
      <xdr:row>39</xdr:row>
      <xdr:rowOff>91783</xdr:rowOff>
    </xdr:to>
    <xdr:sp macro="" textlink="">
      <xdr:nvSpPr>
        <xdr:cNvPr id="503" name="円/楕円 502"/>
        <xdr:cNvSpPr/>
      </xdr:nvSpPr>
      <xdr:spPr>
        <a:xfrm>
          <a:off x="15430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82910</xdr:rowOff>
    </xdr:from>
    <xdr:ext cx="378565" cy="259045"/>
    <xdr:sp macro="" textlink="">
      <xdr:nvSpPr>
        <xdr:cNvPr id="504" name="テキスト ボックス 503"/>
        <xdr:cNvSpPr txBox="1"/>
      </xdr:nvSpPr>
      <xdr:spPr>
        <a:xfrm>
          <a:off x="15292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164094</xdr:rowOff>
    </xdr:from>
    <xdr:to>
      <xdr:col>21</xdr:col>
      <xdr:colOff>212725</xdr:colOff>
      <xdr:row>39</xdr:row>
      <xdr:rowOff>94244</xdr:rowOff>
    </xdr:to>
    <xdr:sp macro="" textlink="">
      <xdr:nvSpPr>
        <xdr:cNvPr id="505" name="円/楕円 504"/>
        <xdr:cNvSpPr/>
      </xdr:nvSpPr>
      <xdr:spPr>
        <a:xfrm>
          <a:off x="14541500" y="6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85371</xdr:rowOff>
    </xdr:from>
    <xdr:ext cx="378565" cy="259045"/>
    <xdr:sp macro="" textlink="">
      <xdr:nvSpPr>
        <xdr:cNvPr id="506" name="テキスト ボックス 505"/>
        <xdr:cNvSpPr txBox="1"/>
      </xdr:nvSpPr>
      <xdr:spPr>
        <a:xfrm>
          <a:off x="14403017" y="677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49003</xdr:rowOff>
    </xdr:from>
    <xdr:to>
      <xdr:col>23</xdr:col>
      <xdr:colOff>517525</xdr:colOff>
      <xdr:row>76</xdr:row>
      <xdr:rowOff>63302</xdr:rowOff>
    </xdr:to>
    <xdr:cxnSp macro="">
      <xdr:nvCxnSpPr>
        <xdr:cNvPr id="584" name="直線コネクタ 583"/>
        <xdr:cNvCxnSpPr/>
      </xdr:nvCxnSpPr>
      <xdr:spPr>
        <a:xfrm>
          <a:off x="15481300" y="13079203"/>
          <a:ext cx="8382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49003</xdr:rowOff>
    </xdr:from>
    <xdr:to>
      <xdr:col>22</xdr:col>
      <xdr:colOff>365125</xdr:colOff>
      <xdr:row>76</xdr:row>
      <xdr:rowOff>73766</xdr:rowOff>
    </xdr:to>
    <xdr:cxnSp macro="">
      <xdr:nvCxnSpPr>
        <xdr:cNvPr id="587" name="直線コネクタ 586"/>
        <xdr:cNvCxnSpPr/>
      </xdr:nvCxnSpPr>
      <xdr:spPr>
        <a:xfrm flipV="1">
          <a:off x="14592300" y="1307920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73766</xdr:rowOff>
    </xdr:from>
    <xdr:to>
      <xdr:col>21</xdr:col>
      <xdr:colOff>161925</xdr:colOff>
      <xdr:row>76</xdr:row>
      <xdr:rowOff>78789</xdr:rowOff>
    </xdr:to>
    <xdr:cxnSp macro="">
      <xdr:nvCxnSpPr>
        <xdr:cNvPr id="590" name="直線コネクタ 589"/>
        <xdr:cNvCxnSpPr/>
      </xdr:nvCxnSpPr>
      <xdr:spPr>
        <a:xfrm flipV="1">
          <a:off x="13703300" y="1310396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66229</xdr:rowOff>
    </xdr:from>
    <xdr:to>
      <xdr:col>19</xdr:col>
      <xdr:colOff>644525</xdr:colOff>
      <xdr:row>76</xdr:row>
      <xdr:rowOff>78789</xdr:rowOff>
    </xdr:to>
    <xdr:cxnSp macro="">
      <xdr:nvCxnSpPr>
        <xdr:cNvPr id="593" name="直線コネクタ 592"/>
        <xdr:cNvCxnSpPr/>
      </xdr:nvCxnSpPr>
      <xdr:spPr>
        <a:xfrm>
          <a:off x="12814300" y="13096429"/>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12502</xdr:rowOff>
    </xdr:from>
    <xdr:to>
      <xdr:col>23</xdr:col>
      <xdr:colOff>568325</xdr:colOff>
      <xdr:row>76</xdr:row>
      <xdr:rowOff>114102</xdr:rowOff>
    </xdr:to>
    <xdr:sp macro="" textlink="">
      <xdr:nvSpPr>
        <xdr:cNvPr id="603" name="円/楕円 602"/>
        <xdr:cNvSpPr/>
      </xdr:nvSpPr>
      <xdr:spPr>
        <a:xfrm>
          <a:off x="16268700" y="130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162379</xdr:rowOff>
    </xdr:from>
    <xdr:ext cx="534377" cy="259045"/>
    <xdr:sp macro="" textlink="">
      <xdr:nvSpPr>
        <xdr:cNvPr id="604" name="公債費該当値テキスト"/>
        <xdr:cNvSpPr txBox="1"/>
      </xdr:nvSpPr>
      <xdr:spPr>
        <a:xfrm>
          <a:off x="16370300" y="130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169653</xdr:rowOff>
    </xdr:from>
    <xdr:to>
      <xdr:col>22</xdr:col>
      <xdr:colOff>415925</xdr:colOff>
      <xdr:row>76</xdr:row>
      <xdr:rowOff>99803</xdr:rowOff>
    </xdr:to>
    <xdr:sp macro="" textlink="">
      <xdr:nvSpPr>
        <xdr:cNvPr id="605" name="円/楕円 604"/>
        <xdr:cNvSpPr/>
      </xdr:nvSpPr>
      <xdr:spPr>
        <a:xfrm>
          <a:off x="15430500" y="130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90930</xdr:rowOff>
    </xdr:from>
    <xdr:ext cx="534377" cy="259045"/>
    <xdr:sp macro="" textlink="">
      <xdr:nvSpPr>
        <xdr:cNvPr id="606" name="テキスト ボックス 605"/>
        <xdr:cNvSpPr txBox="1"/>
      </xdr:nvSpPr>
      <xdr:spPr>
        <a:xfrm>
          <a:off x="15214111" y="131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22966</xdr:rowOff>
    </xdr:from>
    <xdr:to>
      <xdr:col>21</xdr:col>
      <xdr:colOff>212725</xdr:colOff>
      <xdr:row>76</xdr:row>
      <xdr:rowOff>124566</xdr:rowOff>
    </xdr:to>
    <xdr:sp macro="" textlink="">
      <xdr:nvSpPr>
        <xdr:cNvPr id="607" name="円/楕円 606"/>
        <xdr:cNvSpPr/>
      </xdr:nvSpPr>
      <xdr:spPr>
        <a:xfrm>
          <a:off x="14541500" y="130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115693</xdr:rowOff>
    </xdr:from>
    <xdr:ext cx="534377" cy="259045"/>
    <xdr:sp macro="" textlink="">
      <xdr:nvSpPr>
        <xdr:cNvPr id="608" name="テキスト ボックス 607"/>
        <xdr:cNvSpPr txBox="1"/>
      </xdr:nvSpPr>
      <xdr:spPr>
        <a:xfrm>
          <a:off x="14325111" y="1314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27989</xdr:rowOff>
    </xdr:from>
    <xdr:to>
      <xdr:col>20</xdr:col>
      <xdr:colOff>9525</xdr:colOff>
      <xdr:row>76</xdr:row>
      <xdr:rowOff>129589</xdr:rowOff>
    </xdr:to>
    <xdr:sp macro="" textlink="">
      <xdr:nvSpPr>
        <xdr:cNvPr id="609" name="円/楕円 608"/>
        <xdr:cNvSpPr/>
      </xdr:nvSpPr>
      <xdr:spPr>
        <a:xfrm>
          <a:off x="13652500" y="130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120716</xdr:rowOff>
    </xdr:from>
    <xdr:ext cx="534377" cy="259045"/>
    <xdr:sp macro="" textlink="">
      <xdr:nvSpPr>
        <xdr:cNvPr id="610" name="テキスト ボックス 609"/>
        <xdr:cNvSpPr txBox="1"/>
      </xdr:nvSpPr>
      <xdr:spPr>
        <a:xfrm>
          <a:off x="13436111" y="131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15429</xdr:rowOff>
    </xdr:from>
    <xdr:to>
      <xdr:col>18</xdr:col>
      <xdr:colOff>492125</xdr:colOff>
      <xdr:row>76</xdr:row>
      <xdr:rowOff>117029</xdr:rowOff>
    </xdr:to>
    <xdr:sp macro="" textlink="">
      <xdr:nvSpPr>
        <xdr:cNvPr id="611" name="円/楕円 610"/>
        <xdr:cNvSpPr/>
      </xdr:nvSpPr>
      <xdr:spPr>
        <a:xfrm>
          <a:off x="12763500" y="130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108156</xdr:rowOff>
    </xdr:from>
    <xdr:ext cx="534377" cy="259045"/>
    <xdr:sp macro="" textlink="">
      <xdr:nvSpPr>
        <xdr:cNvPr id="612" name="テキスト ボックス 611"/>
        <xdr:cNvSpPr txBox="1"/>
      </xdr:nvSpPr>
      <xdr:spPr>
        <a:xfrm>
          <a:off x="12547111" y="131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103879</xdr:rowOff>
    </xdr:from>
    <xdr:to>
      <xdr:col>23</xdr:col>
      <xdr:colOff>517525</xdr:colOff>
      <xdr:row>97</xdr:row>
      <xdr:rowOff>136024</xdr:rowOff>
    </xdr:to>
    <xdr:cxnSp macro="">
      <xdr:nvCxnSpPr>
        <xdr:cNvPr id="639" name="直線コネクタ 638"/>
        <xdr:cNvCxnSpPr/>
      </xdr:nvCxnSpPr>
      <xdr:spPr>
        <a:xfrm>
          <a:off x="15481300" y="16734529"/>
          <a:ext cx="8382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103879</xdr:rowOff>
    </xdr:from>
    <xdr:to>
      <xdr:col>22</xdr:col>
      <xdr:colOff>365125</xdr:colOff>
      <xdr:row>97</xdr:row>
      <xdr:rowOff>153274</xdr:rowOff>
    </xdr:to>
    <xdr:cxnSp macro="">
      <xdr:nvCxnSpPr>
        <xdr:cNvPr id="642" name="直線コネクタ 641"/>
        <xdr:cNvCxnSpPr/>
      </xdr:nvCxnSpPr>
      <xdr:spPr>
        <a:xfrm flipV="1">
          <a:off x="14592300" y="16734529"/>
          <a:ext cx="889000" cy="4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75098</xdr:rowOff>
    </xdr:from>
    <xdr:to>
      <xdr:col>21</xdr:col>
      <xdr:colOff>161925</xdr:colOff>
      <xdr:row>97</xdr:row>
      <xdr:rowOff>153274</xdr:rowOff>
    </xdr:to>
    <xdr:cxnSp macro="">
      <xdr:nvCxnSpPr>
        <xdr:cNvPr id="645" name="直線コネクタ 644"/>
        <xdr:cNvCxnSpPr/>
      </xdr:nvCxnSpPr>
      <xdr:spPr>
        <a:xfrm>
          <a:off x="13703300" y="16705748"/>
          <a:ext cx="889000" cy="7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38855</xdr:rowOff>
    </xdr:from>
    <xdr:to>
      <xdr:col>19</xdr:col>
      <xdr:colOff>644525</xdr:colOff>
      <xdr:row>97</xdr:row>
      <xdr:rowOff>75098</xdr:rowOff>
    </xdr:to>
    <xdr:cxnSp macro="">
      <xdr:nvCxnSpPr>
        <xdr:cNvPr id="648" name="直線コネクタ 647"/>
        <xdr:cNvCxnSpPr/>
      </xdr:nvCxnSpPr>
      <xdr:spPr>
        <a:xfrm>
          <a:off x="12814300" y="16669505"/>
          <a:ext cx="889000" cy="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85224</xdr:rowOff>
    </xdr:from>
    <xdr:to>
      <xdr:col>23</xdr:col>
      <xdr:colOff>568325</xdr:colOff>
      <xdr:row>98</xdr:row>
      <xdr:rowOff>15374</xdr:rowOff>
    </xdr:to>
    <xdr:sp macro="" textlink="">
      <xdr:nvSpPr>
        <xdr:cNvPr id="658" name="円/楕円 657"/>
        <xdr:cNvSpPr/>
      </xdr:nvSpPr>
      <xdr:spPr>
        <a:xfrm>
          <a:off x="16268700" y="167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63651</xdr:rowOff>
    </xdr:from>
    <xdr:ext cx="534377" cy="259045"/>
    <xdr:sp macro="" textlink="">
      <xdr:nvSpPr>
        <xdr:cNvPr id="659" name="積立金該当値テキスト"/>
        <xdr:cNvSpPr txBox="1"/>
      </xdr:nvSpPr>
      <xdr:spPr>
        <a:xfrm>
          <a:off x="16370300" y="166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53079</xdr:rowOff>
    </xdr:from>
    <xdr:to>
      <xdr:col>22</xdr:col>
      <xdr:colOff>415925</xdr:colOff>
      <xdr:row>97</xdr:row>
      <xdr:rowOff>154679</xdr:rowOff>
    </xdr:to>
    <xdr:sp macro="" textlink="">
      <xdr:nvSpPr>
        <xdr:cNvPr id="660" name="円/楕円 659"/>
        <xdr:cNvSpPr/>
      </xdr:nvSpPr>
      <xdr:spPr>
        <a:xfrm>
          <a:off x="15430500" y="166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145806</xdr:rowOff>
    </xdr:from>
    <xdr:ext cx="534377" cy="259045"/>
    <xdr:sp macro="" textlink="">
      <xdr:nvSpPr>
        <xdr:cNvPr id="661" name="テキスト ボックス 660"/>
        <xdr:cNvSpPr txBox="1"/>
      </xdr:nvSpPr>
      <xdr:spPr>
        <a:xfrm>
          <a:off x="15214111" y="167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102474</xdr:rowOff>
    </xdr:from>
    <xdr:to>
      <xdr:col>21</xdr:col>
      <xdr:colOff>212725</xdr:colOff>
      <xdr:row>98</xdr:row>
      <xdr:rowOff>32624</xdr:rowOff>
    </xdr:to>
    <xdr:sp macro="" textlink="">
      <xdr:nvSpPr>
        <xdr:cNvPr id="662" name="円/楕円 661"/>
        <xdr:cNvSpPr/>
      </xdr:nvSpPr>
      <xdr:spPr>
        <a:xfrm>
          <a:off x="14541500" y="167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23751</xdr:rowOff>
    </xdr:from>
    <xdr:ext cx="534377" cy="259045"/>
    <xdr:sp macro="" textlink="">
      <xdr:nvSpPr>
        <xdr:cNvPr id="663" name="テキスト ボックス 662"/>
        <xdr:cNvSpPr txBox="1"/>
      </xdr:nvSpPr>
      <xdr:spPr>
        <a:xfrm>
          <a:off x="14325111" y="168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24298</xdr:rowOff>
    </xdr:from>
    <xdr:to>
      <xdr:col>20</xdr:col>
      <xdr:colOff>9525</xdr:colOff>
      <xdr:row>97</xdr:row>
      <xdr:rowOff>125898</xdr:rowOff>
    </xdr:to>
    <xdr:sp macro="" textlink="">
      <xdr:nvSpPr>
        <xdr:cNvPr id="664" name="円/楕円 663"/>
        <xdr:cNvSpPr/>
      </xdr:nvSpPr>
      <xdr:spPr>
        <a:xfrm>
          <a:off x="13652500" y="166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142425</xdr:rowOff>
    </xdr:from>
    <xdr:ext cx="534377" cy="259045"/>
    <xdr:sp macro="" textlink="">
      <xdr:nvSpPr>
        <xdr:cNvPr id="665" name="テキスト ボックス 664"/>
        <xdr:cNvSpPr txBox="1"/>
      </xdr:nvSpPr>
      <xdr:spPr>
        <a:xfrm>
          <a:off x="13436111" y="1643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159505</xdr:rowOff>
    </xdr:from>
    <xdr:to>
      <xdr:col>18</xdr:col>
      <xdr:colOff>492125</xdr:colOff>
      <xdr:row>97</xdr:row>
      <xdr:rowOff>89655</xdr:rowOff>
    </xdr:to>
    <xdr:sp macro="" textlink="">
      <xdr:nvSpPr>
        <xdr:cNvPr id="666" name="円/楕円 665"/>
        <xdr:cNvSpPr/>
      </xdr:nvSpPr>
      <xdr:spPr>
        <a:xfrm>
          <a:off x="12763500" y="166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106182</xdr:rowOff>
    </xdr:from>
    <xdr:ext cx="534377" cy="259045"/>
    <xdr:sp macro="" textlink="">
      <xdr:nvSpPr>
        <xdr:cNvPr id="667" name="テキスト ボックス 666"/>
        <xdr:cNvSpPr txBox="1"/>
      </xdr:nvSpPr>
      <xdr:spPr>
        <a:xfrm>
          <a:off x="12547111" y="163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140589</xdr:rowOff>
    </xdr:from>
    <xdr:to>
      <xdr:col>32</xdr:col>
      <xdr:colOff>187325</xdr:colOff>
      <xdr:row>39</xdr:row>
      <xdr:rowOff>36830</xdr:rowOff>
    </xdr:to>
    <xdr:cxnSp macro="">
      <xdr:nvCxnSpPr>
        <xdr:cNvPr id="696" name="直線コネクタ 695"/>
        <xdr:cNvCxnSpPr/>
      </xdr:nvCxnSpPr>
      <xdr:spPr>
        <a:xfrm flipV="1">
          <a:off x="21323300" y="6655689"/>
          <a:ext cx="8382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36830</xdr:rowOff>
    </xdr:from>
    <xdr:to>
      <xdr:col>31</xdr:col>
      <xdr:colOff>34925</xdr:colOff>
      <xdr:row>39</xdr:row>
      <xdr:rowOff>44450</xdr:rowOff>
    </xdr:to>
    <xdr:cxnSp macro="">
      <xdr:nvCxnSpPr>
        <xdr:cNvPr id="699" name="直線コネクタ 698"/>
        <xdr:cNvCxnSpPr/>
      </xdr:nvCxnSpPr>
      <xdr:spPr>
        <a:xfrm flipV="1">
          <a:off x="20434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89789</xdr:rowOff>
    </xdr:from>
    <xdr:to>
      <xdr:col>32</xdr:col>
      <xdr:colOff>238125</xdr:colOff>
      <xdr:row>39</xdr:row>
      <xdr:rowOff>19939</xdr:rowOff>
    </xdr:to>
    <xdr:sp macro="" textlink="">
      <xdr:nvSpPr>
        <xdr:cNvPr id="715" name="円/楕円 714"/>
        <xdr:cNvSpPr/>
      </xdr:nvSpPr>
      <xdr:spPr>
        <a:xfrm>
          <a:off x="22110700" y="66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28973</xdr:rowOff>
    </xdr:from>
    <xdr:ext cx="378565" cy="259045"/>
    <xdr:sp macro="" textlink="">
      <xdr:nvSpPr>
        <xdr:cNvPr id="716" name="投資及び出資金該当値テキスト"/>
        <xdr:cNvSpPr txBox="1"/>
      </xdr:nvSpPr>
      <xdr:spPr>
        <a:xfrm>
          <a:off x="22212300" y="65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157480</xdr:rowOff>
    </xdr:from>
    <xdr:to>
      <xdr:col>31</xdr:col>
      <xdr:colOff>85725</xdr:colOff>
      <xdr:row>39</xdr:row>
      <xdr:rowOff>87630</xdr:rowOff>
    </xdr:to>
    <xdr:sp macro="" textlink="">
      <xdr:nvSpPr>
        <xdr:cNvPr id="717" name="円/楕円 716"/>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78757</xdr:rowOff>
    </xdr:from>
    <xdr:ext cx="313932" cy="259045"/>
    <xdr:sp macro="" textlink="">
      <xdr:nvSpPr>
        <xdr:cNvPr id="718" name="テキスト ボックス 717"/>
        <xdr:cNvSpPr txBox="1"/>
      </xdr:nvSpPr>
      <xdr:spPr>
        <a:xfrm>
          <a:off x="2116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43917</xdr:rowOff>
    </xdr:from>
    <xdr:to>
      <xdr:col>32</xdr:col>
      <xdr:colOff>187325</xdr:colOff>
      <xdr:row>58</xdr:row>
      <xdr:rowOff>47422</xdr:rowOff>
    </xdr:to>
    <xdr:cxnSp macro="">
      <xdr:nvCxnSpPr>
        <xdr:cNvPr id="753" name="直線コネクタ 752"/>
        <xdr:cNvCxnSpPr/>
      </xdr:nvCxnSpPr>
      <xdr:spPr>
        <a:xfrm flipV="1">
          <a:off x="21323300" y="9988017"/>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47422</xdr:rowOff>
    </xdr:from>
    <xdr:to>
      <xdr:col>31</xdr:col>
      <xdr:colOff>34925</xdr:colOff>
      <xdr:row>58</xdr:row>
      <xdr:rowOff>50241</xdr:rowOff>
    </xdr:to>
    <xdr:cxnSp macro="">
      <xdr:nvCxnSpPr>
        <xdr:cNvPr id="756" name="直線コネクタ 755"/>
        <xdr:cNvCxnSpPr/>
      </xdr:nvCxnSpPr>
      <xdr:spPr>
        <a:xfrm flipV="1">
          <a:off x="20434300" y="999152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50241</xdr:rowOff>
    </xdr:from>
    <xdr:to>
      <xdr:col>29</xdr:col>
      <xdr:colOff>517525</xdr:colOff>
      <xdr:row>58</xdr:row>
      <xdr:rowOff>51689</xdr:rowOff>
    </xdr:to>
    <xdr:cxnSp macro="">
      <xdr:nvCxnSpPr>
        <xdr:cNvPr id="759" name="直線コネクタ 758"/>
        <xdr:cNvCxnSpPr/>
      </xdr:nvCxnSpPr>
      <xdr:spPr>
        <a:xfrm flipV="1">
          <a:off x="19545300" y="999434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51689</xdr:rowOff>
    </xdr:from>
    <xdr:to>
      <xdr:col>28</xdr:col>
      <xdr:colOff>314325</xdr:colOff>
      <xdr:row>58</xdr:row>
      <xdr:rowOff>54661</xdr:rowOff>
    </xdr:to>
    <xdr:cxnSp macro="">
      <xdr:nvCxnSpPr>
        <xdr:cNvPr id="762" name="直線コネクタ 761"/>
        <xdr:cNvCxnSpPr/>
      </xdr:nvCxnSpPr>
      <xdr:spPr>
        <a:xfrm flipV="1">
          <a:off x="18656300" y="999578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164567</xdr:rowOff>
    </xdr:from>
    <xdr:to>
      <xdr:col>32</xdr:col>
      <xdr:colOff>238125</xdr:colOff>
      <xdr:row>58</xdr:row>
      <xdr:rowOff>94717</xdr:rowOff>
    </xdr:to>
    <xdr:sp macro="" textlink="">
      <xdr:nvSpPr>
        <xdr:cNvPr id="772" name="円/楕円 771"/>
        <xdr:cNvSpPr/>
      </xdr:nvSpPr>
      <xdr:spPr>
        <a:xfrm>
          <a:off x="221107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142994</xdr:rowOff>
    </xdr:from>
    <xdr:ext cx="469744" cy="259045"/>
    <xdr:sp macro="" textlink="">
      <xdr:nvSpPr>
        <xdr:cNvPr id="773" name="貸付金該当値テキスト"/>
        <xdr:cNvSpPr txBox="1"/>
      </xdr:nvSpPr>
      <xdr:spPr>
        <a:xfrm>
          <a:off x="22212300" y="991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168072</xdr:rowOff>
    </xdr:from>
    <xdr:to>
      <xdr:col>31</xdr:col>
      <xdr:colOff>85725</xdr:colOff>
      <xdr:row>58</xdr:row>
      <xdr:rowOff>98222</xdr:rowOff>
    </xdr:to>
    <xdr:sp macro="" textlink="">
      <xdr:nvSpPr>
        <xdr:cNvPr id="774" name="円/楕円 773"/>
        <xdr:cNvSpPr/>
      </xdr:nvSpPr>
      <xdr:spPr>
        <a:xfrm>
          <a:off x="212725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89349</xdr:rowOff>
    </xdr:from>
    <xdr:ext cx="469744" cy="259045"/>
    <xdr:sp macro="" textlink="">
      <xdr:nvSpPr>
        <xdr:cNvPr id="775" name="テキスト ボックス 774"/>
        <xdr:cNvSpPr txBox="1"/>
      </xdr:nvSpPr>
      <xdr:spPr>
        <a:xfrm>
          <a:off x="21088427" y="100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170891</xdr:rowOff>
    </xdr:from>
    <xdr:to>
      <xdr:col>29</xdr:col>
      <xdr:colOff>568325</xdr:colOff>
      <xdr:row>58</xdr:row>
      <xdr:rowOff>101041</xdr:rowOff>
    </xdr:to>
    <xdr:sp macro="" textlink="">
      <xdr:nvSpPr>
        <xdr:cNvPr id="776" name="円/楕円 775"/>
        <xdr:cNvSpPr/>
      </xdr:nvSpPr>
      <xdr:spPr>
        <a:xfrm>
          <a:off x="20383500" y="9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92168</xdr:rowOff>
    </xdr:from>
    <xdr:ext cx="469744" cy="259045"/>
    <xdr:sp macro="" textlink="">
      <xdr:nvSpPr>
        <xdr:cNvPr id="777" name="テキスト ボックス 776"/>
        <xdr:cNvSpPr txBox="1"/>
      </xdr:nvSpPr>
      <xdr:spPr>
        <a:xfrm>
          <a:off x="2019942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xdr:rowOff>
    </xdr:from>
    <xdr:to>
      <xdr:col>28</xdr:col>
      <xdr:colOff>365125</xdr:colOff>
      <xdr:row>58</xdr:row>
      <xdr:rowOff>102489</xdr:rowOff>
    </xdr:to>
    <xdr:sp macro="" textlink="">
      <xdr:nvSpPr>
        <xdr:cNvPr id="778" name="円/楕円 777"/>
        <xdr:cNvSpPr/>
      </xdr:nvSpPr>
      <xdr:spPr>
        <a:xfrm>
          <a:off x="19494500" y="9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93616</xdr:rowOff>
    </xdr:from>
    <xdr:ext cx="469744" cy="259045"/>
    <xdr:sp macro="" textlink="">
      <xdr:nvSpPr>
        <xdr:cNvPr id="779" name="テキスト ボックス 778"/>
        <xdr:cNvSpPr txBox="1"/>
      </xdr:nvSpPr>
      <xdr:spPr>
        <a:xfrm>
          <a:off x="19310427" y="100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3861</xdr:rowOff>
    </xdr:from>
    <xdr:to>
      <xdr:col>27</xdr:col>
      <xdr:colOff>161925</xdr:colOff>
      <xdr:row>58</xdr:row>
      <xdr:rowOff>105461</xdr:rowOff>
    </xdr:to>
    <xdr:sp macro="" textlink="">
      <xdr:nvSpPr>
        <xdr:cNvPr id="780" name="円/楕円 779"/>
        <xdr:cNvSpPr/>
      </xdr:nvSpPr>
      <xdr:spPr>
        <a:xfrm>
          <a:off x="18605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96588</xdr:rowOff>
    </xdr:from>
    <xdr:ext cx="469744" cy="259045"/>
    <xdr:sp macro="" textlink="">
      <xdr:nvSpPr>
        <xdr:cNvPr id="781" name="テキスト ボックス 780"/>
        <xdr:cNvSpPr txBox="1"/>
      </xdr:nvSpPr>
      <xdr:spPr>
        <a:xfrm>
          <a:off x="18421427" y="1004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171179</xdr:rowOff>
    </xdr:from>
    <xdr:to>
      <xdr:col>32</xdr:col>
      <xdr:colOff>187325</xdr:colOff>
      <xdr:row>76</xdr:row>
      <xdr:rowOff>14960</xdr:rowOff>
    </xdr:to>
    <xdr:cxnSp macro="">
      <xdr:nvCxnSpPr>
        <xdr:cNvPr id="810" name="直線コネクタ 809"/>
        <xdr:cNvCxnSpPr/>
      </xdr:nvCxnSpPr>
      <xdr:spPr>
        <a:xfrm flipV="1">
          <a:off x="21323300" y="13029929"/>
          <a:ext cx="838200" cy="1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9641</xdr:rowOff>
    </xdr:from>
    <xdr:to>
      <xdr:col>31</xdr:col>
      <xdr:colOff>34925</xdr:colOff>
      <xdr:row>76</xdr:row>
      <xdr:rowOff>14960</xdr:rowOff>
    </xdr:to>
    <xdr:cxnSp macro="">
      <xdr:nvCxnSpPr>
        <xdr:cNvPr id="813" name="直線コネクタ 812"/>
        <xdr:cNvCxnSpPr/>
      </xdr:nvCxnSpPr>
      <xdr:spPr>
        <a:xfrm>
          <a:off x="20434300" y="13039841"/>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9641</xdr:rowOff>
    </xdr:from>
    <xdr:to>
      <xdr:col>29</xdr:col>
      <xdr:colOff>517525</xdr:colOff>
      <xdr:row>76</xdr:row>
      <xdr:rowOff>36768</xdr:rowOff>
    </xdr:to>
    <xdr:cxnSp macro="">
      <xdr:nvCxnSpPr>
        <xdr:cNvPr id="816" name="直線コネクタ 815"/>
        <xdr:cNvCxnSpPr/>
      </xdr:nvCxnSpPr>
      <xdr:spPr>
        <a:xfrm flipV="1">
          <a:off x="19545300" y="1303984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36768</xdr:rowOff>
    </xdr:from>
    <xdr:to>
      <xdr:col>28</xdr:col>
      <xdr:colOff>314325</xdr:colOff>
      <xdr:row>76</xdr:row>
      <xdr:rowOff>62799</xdr:rowOff>
    </xdr:to>
    <xdr:cxnSp macro="">
      <xdr:nvCxnSpPr>
        <xdr:cNvPr id="819" name="直線コネクタ 818"/>
        <xdr:cNvCxnSpPr/>
      </xdr:nvCxnSpPr>
      <xdr:spPr>
        <a:xfrm flipV="1">
          <a:off x="18656300" y="13066968"/>
          <a:ext cx="889000" cy="2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1" name="テキスト ボックス 820"/>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120378</xdr:rowOff>
    </xdr:from>
    <xdr:to>
      <xdr:col>32</xdr:col>
      <xdr:colOff>238125</xdr:colOff>
      <xdr:row>76</xdr:row>
      <xdr:rowOff>50527</xdr:rowOff>
    </xdr:to>
    <xdr:sp macro="" textlink="">
      <xdr:nvSpPr>
        <xdr:cNvPr id="829" name="円/楕円 828"/>
        <xdr:cNvSpPr/>
      </xdr:nvSpPr>
      <xdr:spPr>
        <a:xfrm>
          <a:off x="22110700" y="12979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98805</xdr:rowOff>
    </xdr:from>
    <xdr:ext cx="534377" cy="259045"/>
    <xdr:sp macro="" textlink="">
      <xdr:nvSpPr>
        <xdr:cNvPr id="830" name="繰出金該当値テキスト"/>
        <xdr:cNvSpPr txBox="1"/>
      </xdr:nvSpPr>
      <xdr:spPr>
        <a:xfrm>
          <a:off x="22212300" y="1295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73,369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135610</xdr:rowOff>
    </xdr:from>
    <xdr:to>
      <xdr:col>31</xdr:col>
      <xdr:colOff>85725</xdr:colOff>
      <xdr:row>76</xdr:row>
      <xdr:rowOff>65760</xdr:rowOff>
    </xdr:to>
    <xdr:sp macro="" textlink="">
      <xdr:nvSpPr>
        <xdr:cNvPr id="831" name="円/楕円 830"/>
        <xdr:cNvSpPr/>
      </xdr:nvSpPr>
      <xdr:spPr>
        <a:xfrm>
          <a:off x="21272500" y="12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82287</xdr:rowOff>
    </xdr:from>
    <xdr:ext cx="534377" cy="259045"/>
    <xdr:sp macro="" textlink="">
      <xdr:nvSpPr>
        <xdr:cNvPr id="832" name="テキスト ボックス 831"/>
        <xdr:cNvSpPr txBox="1"/>
      </xdr:nvSpPr>
      <xdr:spPr>
        <a:xfrm>
          <a:off x="21056111" y="12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130292</xdr:rowOff>
    </xdr:from>
    <xdr:to>
      <xdr:col>29</xdr:col>
      <xdr:colOff>568325</xdr:colOff>
      <xdr:row>76</xdr:row>
      <xdr:rowOff>60443</xdr:rowOff>
    </xdr:to>
    <xdr:sp macro="" textlink="">
      <xdr:nvSpPr>
        <xdr:cNvPr id="833" name="円/楕円 832"/>
        <xdr:cNvSpPr/>
      </xdr:nvSpPr>
      <xdr:spPr>
        <a:xfrm>
          <a:off x="20383500" y="12989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76969</xdr:rowOff>
    </xdr:from>
    <xdr:ext cx="534377" cy="259045"/>
    <xdr:sp macro="" textlink="">
      <xdr:nvSpPr>
        <xdr:cNvPr id="834" name="テキスト ボックス 833"/>
        <xdr:cNvSpPr txBox="1"/>
      </xdr:nvSpPr>
      <xdr:spPr>
        <a:xfrm>
          <a:off x="20167111" y="127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157418</xdr:rowOff>
    </xdr:from>
    <xdr:to>
      <xdr:col>28</xdr:col>
      <xdr:colOff>365125</xdr:colOff>
      <xdr:row>76</xdr:row>
      <xdr:rowOff>87568</xdr:rowOff>
    </xdr:to>
    <xdr:sp macro="" textlink="">
      <xdr:nvSpPr>
        <xdr:cNvPr id="835" name="円/楕円 834"/>
        <xdr:cNvSpPr/>
      </xdr:nvSpPr>
      <xdr:spPr>
        <a:xfrm>
          <a:off x="19494500" y="130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104096</xdr:rowOff>
    </xdr:from>
    <xdr:ext cx="534377" cy="259045"/>
    <xdr:sp macro="" textlink="">
      <xdr:nvSpPr>
        <xdr:cNvPr id="836" name="テキスト ボックス 835"/>
        <xdr:cNvSpPr txBox="1"/>
      </xdr:nvSpPr>
      <xdr:spPr>
        <a:xfrm>
          <a:off x="19278111" y="127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11999</xdr:rowOff>
    </xdr:from>
    <xdr:to>
      <xdr:col>27</xdr:col>
      <xdr:colOff>161925</xdr:colOff>
      <xdr:row>76</xdr:row>
      <xdr:rowOff>113599</xdr:rowOff>
    </xdr:to>
    <xdr:sp macro="" textlink="">
      <xdr:nvSpPr>
        <xdr:cNvPr id="837" name="円/楕円 836"/>
        <xdr:cNvSpPr/>
      </xdr:nvSpPr>
      <xdr:spPr>
        <a:xfrm>
          <a:off x="18605500" y="130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104726</xdr:rowOff>
    </xdr:from>
    <xdr:ext cx="534377" cy="259045"/>
    <xdr:sp macro="" textlink="">
      <xdr:nvSpPr>
        <xdr:cNvPr id="838" name="テキスト ボックス 837"/>
        <xdr:cNvSpPr txBox="1"/>
      </xdr:nvSpPr>
      <xdr:spPr>
        <a:xfrm>
          <a:off x="18389111" y="131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増額となった主な項目は、人件費、物件費、扶助費、補助費等となっている。人件費の増額については、平成２７年度に職員退職者数が増加したことに伴う退職手当の負担金が増加したことが原因である。人件費については、今後、住民サービスの低下を招かぬよう退職者数と新規採用者数とのバランスをとりながら職員採用を検討する。物件費の増額については、えきまえ交流館はちパルが平成２７年５月にオープンにしたことによる需用費及び備品購入費の増加が原因である。複合施設のはちパルは、今後も図書の購入など機能の充実を図り、継続的な支出が見込まれるため、歳出の抑制と利便性の向上をいかに両立するかが課題となる。扶助費の増額については、保育所運営に係る経費の増額に伴う児童福祉費の増加や福祉医療の対象者が増加したことが主な原因である。扶助費の歳出については今後も微増で推移していくことが予想されるため、数値が大幅に増加することがないよう、各制度の適切な運用と自主財源の確保に努める。補助費等の増額については、サービスの充実に伴う秋田県町村電算システム共同事業組合に対する負担金や対象面積の増加に伴う多面的機能支払交付金の町負担分が増加したことなどが原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減額となった主な項目は、普通建設事業費である。これは、平成２６年度にえきまえ交流館はちパルの建設や小・中学校施設再生可能エネルギー等導入工事、歴史資料館改修工事などが終了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148971</xdr:rowOff>
    </xdr:from>
    <xdr:to>
      <xdr:col>6</xdr:col>
      <xdr:colOff>511175</xdr:colOff>
      <xdr:row>36</xdr:row>
      <xdr:rowOff>57531</xdr:rowOff>
    </xdr:to>
    <xdr:cxnSp macro="">
      <xdr:nvCxnSpPr>
        <xdr:cNvPr id="61" name="直線コネクタ 60"/>
        <xdr:cNvCxnSpPr/>
      </xdr:nvCxnSpPr>
      <xdr:spPr>
        <a:xfrm flipV="1">
          <a:off x="3797300" y="6149721"/>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57531</xdr:rowOff>
    </xdr:from>
    <xdr:to>
      <xdr:col>5</xdr:col>
      <xdr:colOff>358775</xdr:colOff>
      <xdr:row>36</xdr:row>
      <xdr:rowOff>117348</xdr:rowOff>
    </xdr:to>
    <xdr:cxnSp macro="">
      <xdr:nvCxnSpPr>
        <xdr:cNvPr id="64" name="直線コネクタ 63"/>
        <xdr:cNvCxnSpPr/>
      </xdr:nvCxnSpPr>
      <xdr:spPr>
        <a:xfrm flipV="1">
          <a:off x="2908300" y="6229731"/>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117348</xdr:rowOff>
    </xdr:from>
    <xdr:to>
      <xdr:col>4</xdr:col>
      <xdr:colOff>155575</xdr:colOff>
      <xdr:row>37</xdr:row>
      <xdr:rowOff>37338</xdr:rowOff>
    </xdr:to>
    <xdr:cxnSp macro="">
      <xdr:nvCxnSpPr>
        <xdr:cNvPr id="67" name="直線コネクタ 66"/>
        <xdr:cNvCxnSpPr/>
      </xdr:nvCxnSpPr>
      <xdr:spPr>
        <a:xfrm flipV="1">
          <a:off x="2019300" y="62895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90424</xdr:rowOff>
    </xdr:from>
    <xdr:to>
      <xdr:col>2</xdr:col>
      <xdr:colOff>638175</xdr:colOff>
      <xdr:row>37</xdr:row>
      <xdr:rowOff>37338</xdr:rowOff>
    </xdr:to>
    <xdr:cxnSp macro="">
      <xdr:nvCxnSpPr>
        <xdr:cNvPr id="70" name="直線コネクタ 69"/>
        <xdr:cNvCxnSpPr/>
      </xdr:nvCxnSpPr>
      <xdr:spPr>
        <a:xfrm>
          <a:off x="1130300" y="6091174"/>
          <a:ext cx="889000" cy="2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98171</xdr:rowOff>
    </xdr:from>
    <xdr:to>
      <xdr:col>6</xdr:col>
      <xdr:colOff>561975</xdr:colOff>
      <xdr:row>36</xdr:row>
      <xdr:rowOff>28321</xdr:rowOff>
    </xdr:to>
    <xdr:sp macro="" textlink="">
      <xdr:nvSpPr>
        <xdr:cNvPr id="80" name="円/楕円 79"/>
        <xdr:cNvSpPr/>
      </xdr:nvSpPr>
      <xdr:spPr>
        <a:xfrm>
          <a:off x="4584700" y="6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121048</xdr:rowOff>
    </xdr:from>
    <xdr:ext cx="534377" cy="259045"/>
    <xdr:sp macro="" textlink="">
      <xdr:nvSpPr>
        <xdr:cNvPr id="81" name="議会費該当値テキスト"/>
        <xdr:cNvSpPr txBox="1"/>
      </xdr:nvSpPr>
      <xdr:spPr>
        <a:xfrm>
          <a:off x="4686300" y="595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6731</xdr:rowOff>
    </xdr:from>
    <xdr:to>
      <xdr:col>5</xdr:col>
      <xdr:colOff>409575</xdr:colOff>
      <xdr:row>36</xdr:row>
      <xdr:rowOff>108331</xdr:rowOff>
    </xdr:to>
    <xdr:sp macro="" textlink="">
      <xdr:nvSpPr>
        <xdr:cNvPr id="82" name="円/楕円 81"/>
        <xdr:cNvSpPr/>
      </xdr:nvSpPr>
      <xdr:spPr>
        <a:xfrm>
          <a:off x="3746500" y="61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124858</xdr:rowOff>
    </xdr:from>
    <xdr:ext cx="469744" cy="259045"/>
    <xdr:sp macro="" textlink="">
      <xdr:nvSpPr>
        <xdr:cNvPr id="83" name="テキスト ボックス 82"/>
        <xdr:cNvSpPr txBox="1"/>
      </xdr:nvSpPr>
      <xdr:spPr>
        <a:xfrm>
          <a:off x="3562427" y="59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66548</xdr:rowOff>
    </xdr:from>
    <xdr:to>
      <xdr:col>4</xdr:col>
      <xdr:colOff>206375</xdr:colOff>
      <xdr:row>36</xdr:row>
      <xdr:rowOff>168148</xdr:rowOff>
    </xdr:to>
    <xdr:sp macro="" textlink="">
      <xdr:nvSpPr>
        <xdr:cNvPr id="84" name="円/楕円 83"/>
        <xdr:cNvSpPr/>
      </xdr:nvSpPr>
      <xdr:spPr>
        <a:xfrm>
          <a:off x="2857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159275</xdr:rowOff>
    </xdr:from>
    <xdr:ext cx="469744" cy="259045"/>
    <xdr:sp macro="" textlink="">
      <xdr:nvSpPr>
        <xdr:cNvPr id="85" name="テキスト ボックス 84"/>
        <xdr:cNvSpPr txBox="1"/>
      </xdr:nvSpPr>
      <xdr:spPr>
        <a:xfrm>
          <a:off x="2673427" y="633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157988</xdr:rowOff>
    </xdr:from>
    <xdr:to>
      <xdr:col>3</xdr:col>
      <xdr:colOff>3175</xdr:colOff>
      <xdr:row>37</xdr:row>
      <xdr:rowOff>88138</xdr:rowOff>
    </xdr:to>
    <xdr:sp macro="" textlink="">
      <xdr:nvSpPr>
        <xdr:cNvPr id="86" name="円/楕円 85"/>
        <xdr:cNvSpPr/>
      </xdr:nvSpPr>
      <xdr:spPr>
        <a:xfrm>
          <a:off x="1968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79265</xdr:rowOff>
    </xdr:from>
    <xdr:ext cx="469744" cy="259045"/>
    <xdr:sp macro="" textlink="">
      <xdr:nvSpPr>
        <xdr:cNvPr id="87" name="テキスト ボックス 86"/>
        <xdr:cNvSpPr txBox="1"/>
      </xdr:nvSpPr>
      <xdr:spPr>
        <a:xfrm>
          <a:off x="1784427" y="64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39624</xdr:rowOff>
    </xdr:from>
    <xdr:to>
      <xdr:col>1</xdr:col>
      <xdr:colOff>485775</xdr:colOff>
      <xdr:row>35</xdr:row>
      <xdr:rowOff>141224</xdr:rowOff>
    </xdr:to>
    <xdr:sp macro="" textlink="">
      <xdr:nvSpPr>
        <xdr:cNvPr id="88" name="円/楕円 87"/>
        <xdr:cNvSpPr/>
      </xdr:nvSpPr>
      <xdr:spPr>
        <a:xfrm>
          <a:off x="1079500" y="60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157751</xdr:rowOff>
    </xdr:from>
    <xdr:ext cx="534377" cy="259045"/>
    <xdr:sp macro="" textlink="">
      <xdr:nvSpPr>
        <xdr:cNvPr id="89" name="テキスト ボックス 88"/>
        <xdr:cNvSpPr txBox="1"/>
      </xdr:nvSpPr>
      <xdr:spPr>
        <a:xfrm>
          <a:off x="863111" y="58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136996</xdr:rowOff>
    </xdr:from>
    <xdr:to>
      <xdr:col>6</xdr:col>
      <xdr:colOff>511175</xdr:colOff>
      <xdr:row>57</xdr:row>
      <xdr:rowOff>98520</xdr:rowOff>
    </xdr:to>
    <xdr:cxnSp macro="">
      <xdr:nvCxnSpPr>
        <xdr:cNvPr id="120" name="直線コネクタ 119"/>
        <xdr:cNvCxnSpPr/>
      </xdr:nvCxnSpPr>
      <xdr:spPr>
        <a:xfrm>
          <a:off x="3797300" y="9566746"/>
          <a:ext cx="838200" cy="30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136996</xdr:rowOff>
    </xdr:from>
    <xdr:to>
      <xdr:col>5</xdr:col>
      <xdr:colOff>358775</xdr:colOff>
      <xdr:row>57</xdr:row>
      <xdr:rowOff>21854</xdr:rowOff>
    </xdr:to>
    <xdr:cxnSp macro="">
      <xdr:nvCxnSpPr>
        <xdr:cNvPr id="123" name="直線コネクタ 122"/>
        <xdr:cNvCxnSpPr/>
      </xdr:nvCxnSpPr>
      <xdr:spPr>
        <a:xfrm flipV="1">
          <a:off x="2908300" y="9566746"/>
          <a:ext cx="889000" cy="2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30480</xdr:rowOff>
    </xdr:from>
    <xdr:ext cx="599010" cy="259045"/>
    <xdr:sp macro="" textlink="">
      <xdr:nvSpPr>
        <xdr:cNvPr id="125" name="テキスト ボックス 124"/>
        <xdr:cNvSpPr txBox="1"/>
      </xdr:nvSpPr>
      <xdr:spPr>
        <a:xfrm>
          <a:off x="3497794" y="96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21854</xdr:rowOff>
    </xdr:from>
    <xdr:to>
      <xdr:col>4</xdr:col>
      <xdr:colOff>155575</xdr:colOff>
      <xdr:row>57</xdr:row>
      <xdr:rowOff>125030</xdr:rowOff>
    </xdr:to>
    <xdr:cxnSp macro="">
      <xdr:nvCxnSpPr>
        <xdr:cNvPr id="126" name="直線コネクタ 125"/>
        <xdr:cNvCxnSpPr/>
      </xdr:nvCxnSpPr>
      <xdr:spPr>
        <a:xfrm flipV="1">
          <a:off x="2019300" y="9794504"/>
          <a:ext cx="8890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94055</xdr:rowOff>
    </xdr:from>
    <xdr:to>
      <xdr:col>2</xdr:col>
      <xdr:colOff>638175</xdr:colOff>
      <xdr:row>57</xdr:row>
      <xdr:rowOff>125030</xdr:rowOff>
    </xdr:to>
    <xdr:cxnSp macro="">
      <xdr:nvCxnSpPr>
        <xdr:cNvPr id="129" name="直線コネクタ 128"/>
        <xdr:cNvCxnSpPr/>
      </xdr:nvCxnSpPr>
      <xdr:spPr>
        <a:xfrm>
          <a:off x="1130300" y="9866705"/>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47720</xdr:rowOff>
    </xdr:from>
    <xdr:to>
      <xdr:col>6</xdr:col>
      <xdr:colOff>561975</xdr:colOff>
      <xdr:row>57</xdr:row>
      <xdr:rowOff>149320</xdr:rowOff>
    </xdr:to>
    <xdr:sp macro="" textlink="">
      <xdr:nvSpPr>
        <xdr:cNvPr id="139" name="円/楕円 138"/>
        <xdr:cNvSpPr/>
      </xdr:nvSpPr>
      <xdr:spPr>
        <a:xfrm>
          <a:off x="4584700" y="98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26147</xdr:rowOff>
    </xdr:from>
    <xdr:ext cx="599010" cy="259045"/>
    <xdr:sp macro="" textlink="">
      <xdr:nvSpPr>
        <xdr:cNvPr id="140" name="総務費該当値テキスト"/>
        <xdr:cNvSpPr txBox="1"/>
      </xdr:nvSpPr>
      <xdr:spPr>
        <a:xfrm>
          <a:off x="4686300" y="9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86196</xdr:rowOff>
    </xdr:from>
    <xdr:to>
      <xdr:col>5</xdr:col>
      <xdr:colOff>409575</xdr:colOff>
      <xdr:row>56</xdr:row>
      <xdr:rowOff>16346</xdr:rowOff>
    </xdr:to>
    <xdr:sp macro="" textlink="">
      <xdr:nvSpPr>
        <xdr:cNvPr id="141" name="円/楕円 140"/>
        <xdr:cNvSpPr/>
      </xdr:nvSpPr>
      <xdr:spPr>
        <a:xfrm>
          <a:off x="3746500" y="9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32873</xdr:rowOff>
    </xdr:from>
    <xdr:ext cx="599010" cy="259045"/>
    <xdr:sp macro="" textlink="">
      <xdr:nvSpPr>
        <xdr:cNvPr id="142" name="テキスト ボックス 141"/>
        <xdr:cNvSpPr txBox="1"/>
      </xdr:nvSpPr>
      <xdr:spPr>
        <a:xfrm>
          <a:off x="3497794" y="929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142504</xdr:rowOff>
    </xdr:from>
    <xdr:to>
      <xdr:col>4</xdr:col>
      <xdr:colOff>206375</xdr:colOff>
      <xdr:row>57</xdr:row>
      <xdr:rowOff>72654</xdr:rowOff>
    </xdr:to>
    <xdr:sp macro="" textlink="">
      <xdr:nvSpPr>
        <xdr:cNvPr id="143" name="円/楕円 142"/>
        <xdr:cNvSpPr/>
      </xdr:nvSpPr>
      <xdr:spPr>
        <a:xfrm>
          <a:off x="2857500" y="974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89181</xdr:rowOff>
    </xdr:from>
    <xdr:ext cx="599010" cy="259045"/>
    <xdr:sp macro="" textlink="">
      <xdr:nvSpPr>
        <xdr:cNvPr id="144" name="テキスト ボックス 143"/>
        <xdr:cNvSpPr txBox="1"/>
      </xdr:nvSpPr>
      <xdr:spPr>
        <a:xfrm>
          <a:off x="2608794" y="951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74230</xdr:rowOff>
    </xdr:from>
    <xdr:to>
      <xdr:col>3</xdr:col>
      <xdr:colOff>3175</xdr:colOff>
      <xdr:row>58</xdr:row>
      <xdr:rowOff>4380</xdr:rowOff>
    </xdr:to>
    <xdr:sp macro="" textlink="">
      <xdr:nvSpPr>
        <xdr:cNvPr id="145" name="円/楕円 144"/>
        <xdr:cNvSpPr/>
      </xdr:nvSpPr>
      <xdr:spPr>
        <a:xfrm>
          <a:off x="1968500" y="98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166957</xdr:rowOff>
    </xdr:from>
    <xdr:ext cx="534377" cy="259045"/>
    <xdr:sp macro="" textlink="">
      <xdr:nvSpPr>
        <xdr:cNvPr id="146" name="テキスト ボックス 145"/>
        <xdr:cNvSpPr txBox="1"/>
      </xdr:nvSpPr>
      <xdr:spPr>
        <a:xfrm>
          <a:off x="1752111" y="99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43255</xdr:rowOff>
    </xdr:from>
    <xdr:to>
      <xdr:col>1</xdr:col>
      <xdr:colOff>485775</xdr:colOff>
      <xdr:row>57</xdr:row>
      <xdr:rowOff>144855</xdr:rowOff>
    </xdr:to>
    <xdr:sp macro="" textlink="">
      <xdr:nvSpPr>
        <xdr:cNvPr id="147" name="円/楕円 146"/>
        <xdr:cNvSpPr/>
      </xdr:nvSpPr>
      <xdr:spPr>
        <a:xfrm>
          <a:off x="1079500" y="98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135982</xdr:rowOff>
    </xdr:from>
    <xdr:ext cx="599010" cy="259045"/>
    <xdr:sp macro="" textlink="">
      <xdr:nvSpPr>
        <xdr:cNvPr id="148" name="テキスト ボックス 147"/>
        <xdr:cNvSpPr txBox="1"/>
      </xdr:nvSpPr>
      <xdr:spPr>
        <a:xfrm>
          <a:off x="830794" y="9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169921</xdr:rowOff>
    </xdr:from>
    <xdr:to>
      <xdr:col>6</xdr:col>
      <xdr:colOff>511175</xdr:colOff>
      <xdr:row>77</xdr:row>
      <xdr:rowOff>36647</xdr:rowOff>
    </xdr:to>
    <xdr:cxnSp macro="">
      <xdr:nvCxnSpPr>
        <xdr:cNvPr id="176" name="直線コネクタ 175"/>
        <xdr:cNvCxnSpPr/>
      </xdr:nvCxnSpPr>
      <xdr:spPr>
        <a:xfrm flipV="1">
          <a:off x="3797300" y="13200121"/>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36647</xdr:rowOff>
    </xdr:from>
    <xdr:to>
      <xdr:col>5</xdr:col>
      <xdr:colOff>358775</xdr:colOff>
      <xdr:row>78</xdr:row>
      <xdr:rowOff>2722</xdr:rowOff>
    </xdr:to>
    <xdr:cxnSp macro="">
      <xdr:nvCxnSpPr>
        <xdr:cNvPr id="179" name="直線コネクタ 178"/>
        <xdr:cNvCxnSpPr/>
      </xdr:nvCxnSpPr>
      <xdr:spPr>
        <a:xfrm flipV="1">
          <a:off x="2908300" y="13238297"/>
          <a:ext cx="889000" cy="13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2722</xdr:rowOff>
    </xdr:from>
    <xdr:to>
      <xdr:col>4</xdr:col>
      <xdr:colOff>155575</xdr:colOff>
      <xdr:row>78</xdr:row>
      <xdr:rowOff>13001</xdr:rowOff>
    </xdr:to>
    <xdr:cxnSp macro="">
      <xdr:nvCxnSpPr>
        <xdr:cNvPr id="182" name="直線コネクタ 181"/>
        <xdr:cNvCxnSpPr/>
      </xdr:nvCxnSpPr>
      <xdr:spPr>
        <a:xfrm flipV="1">
          <a:off x="2019300" y="13375822"/>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13001</xdr:rowOff>
    </xdr:from>
    <xdr:to>
      <xdr:col>2</xdr:col>
      <xdr:colOff>638175</xdr:colOff>
      <xdr:row>78</xdr:row>
      <xdr:rowOff>41557</xdr:rowOff>
    </xdr:to>
    <xdr:cxnSp macro="">
      <xdr:nvCxnSpPr>
        <xdr:cNvPr id="185" name="直線コネクタ 184"/>
        <xdr:cNvCxnSpPr/>
      </xdr:nvCxnSpPr>
      <xdr:spPr>
        <a:xfrm flipV="1">
          <a:off x="1130300" y="13386101"/>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119121</xdr:rowOff>
    </xdr:from>
    <xdr:to>
      <xdr:col>6</xdr:col>
      <xdr:colOff>561975</xdr:colOff>
      <xdr:row>77</xdr:row>
      <xdr:rowOff>49271</xdr:rowOff>
    </xdr:to>
    <xdr:sp macro="" textlink="">
      <xdr:nvSpPr>
        <xdr:cNvPr id="195" name="円/楕円 194"/>
        <xdr:cNvSpPr/>
      </xdr:nvSpPr>
      <xdr:spPr>
        <a:xfrm>
          <a:off x="4584700" y="131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97548</xdr:rowOff>
    </xdr:from>
    <xdr:ext cx="599010" cy="259045"/>
    <xdr:sp macro="" textlink="">
      <xdr:nvSpPr>
        <xdr:cNvPr id="196" name="民生費該当値テキスト"/>
        <xdr:cNvSpPr txBox="1"/>
      </xdr:nvSpPr>
      <xdr:spPr>
        <a:xfrm>
          <a:off x="4686300" y="1312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157297</xdr:rowOff>
    </xdr:from>
    <xdr:to>
      <xdr:col>5</xdr:col>
      <xdr:colOff>409575</xdr:colOff>
      <xdr:row>77</xdr:row>
      <xdr:rowOff>87447</xdr:rowOff>
    </xdr:to>
    <xdr:sp macro="" textlink="">
      <xdr:nvSpPr>
        <xdr:cNvPr id="197" name="円/楕円 196"/>
        <xdr:cNvSpPr/>
      </xdr:nvSpPr>
      <xdr:spPr>
        <a:xfrm>
          <a:off x="3746500" y="131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78574</xdr:rowOff>
    </xdr:from>
    <xdr:ext cx="599010" cy="259045"/>
    <xdr:sp macro="" textlink="">
      <xdr:nvSpPr>
        <xdr:cNvPr id="198" name="テキスト ボックス 197"/>
        <xdr:cNvSpPr txBox="1"/>
      </xdr:nvSpPr>
      <xdr:spPr>
        <a:xfrm>
          <a:off x="3497794" y="132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123372</xdr:rowOff>
    </xdr:from>
    <xdr:to>
      <xdr:col>4</xdr:col>
      <xdr:colOff>206375</xdr:colOff>
      <xdr:row>78</xdr:row>
      <xdr:rowOff>53522</xdr:rowOff>
    </xdr:to>
    <xdr:sp macro="" textlink="">
      <xdr:nvSpPr>
        <xdr:cNvPr id="199" name="円/楕円 198"/>
        <xdr:cNvSpPr/>
      </xdr:nvSpPr>
      <xdr:spPr>
        <a:xfrm>
          <a:off x="2857500" y="133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44649</xdr:rowOff>
    </xdr:from>
    <xdr:ext cx="599010" cy="259045"/>
    <xdr:sp macro="" textlink="">
      <xdr:nvSpPr>
        <xdr:cNvPr id="200" name="テキスト ボックス 199"/>
        <xdr:cNvSpPr txBox="1"/>
      </xdr:nvSpPr>
      <xdr:spPr>
        <a:xfrm>
          <a:off x="2608794" y="1341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133651</xdr:rowOff>
    </xdr:from>
    <xdr:to>
      <xdr:col>3</xdr:col>
      <xdr:colOff>3175</xdr:colOff>
      <xdr:row>78</xdr:row>
      <xdr:rowOff>63801</xdr:rowOff>
    </xdr:to>
    <xdr:sp macro="" textlink="">
      <xdr:nvSpPr>
        <xdr:cNvPr id="201" name="円/楕円 200"/>
        <xdr:cNvSpPr/>
      </xdr:nvSpPr>
      <xdr:spPr>
        <a:xfrm>
          <a:off x="1968500" y="133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54928</xdr:rowOff>
    </xdr:from>
    <xdr:ext cx="599010" cy="259045"/>
    <xdr:sp macro="" textlink="">
      <xdr:nvSpPr>
        <xdr:cNvPr id="202" name="テキスト ボックス 201"/>
        <xdr:cNvSpPr txBox="1"/>
      </xdr:nvSpPr>
      <xdr:spPr>
        <a:xfrm>
          <a:off x="1719794" y="134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162207</xdr:rowOff>
    </xdr:from>
    <xdr:to>
      <xdr:col>1</xdr:col>
      <xdr:colOff>485775</xdr:colOff>
      <xdr:row>78</xdr:row>
      <xdr:rowOff>92357</xdr:rowOff>
    </xdr:to>
    <xdr:sp macro="" textlink="">
      <xdr:nvSpPr>
        <xdr:cNvPr id="203" name="円/楕円 202"/>
        <xdr:cNvSpPr/>
      </xdr:nvSpPr>
      <xdr:spPr>
        <a:xfrm>
          <a:off x="1079500" y="133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83484</xdr:rowOff>
    </xdr:from>
    <xdr:ext cx="599010" cy="259045"/>
    <xdr:sp macro="" textlink="">
      <xdr:nvSpPr>
        <xdr:cNvPr id="204" name="テキスト ボックス 203"/>
        <xdr:cNvSpPr txBox="1"/>
      </xdr:nvSpPr>
      <xdr:spPr>
        <a:xfrm>
          <a:off x="830794" y="1345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18848</xdr:rowOff>
    </xdr:from>
    <xdr:to>
      <xdr:col>6</xdr:col>
      <xdr:colOff>511175</xdr:colOff>
      <xdr:row>98</xdr:row>
      <xdr:rowOff>35629</xdr:rowOff>
    </xdr:to>
    <xdr:cxnSp macro="">
      <xdr:nvCxnSpPr>
        <xdr:cNvPr id="235" name="直線コネクタ 234"/>
        <xdr:cNvCxnSpPr/>
      </xdr:nvCxnSpPr>
      <xdr:spPr>
        <a:xfrm flipV="1">
          <a:off x="3797300" y="16820948"/>
          <a:ext cx="838200" cy="1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35629</xdr:rowOff>
    </xdr:from>
    <xdr:to>
      <xdr:col>5</xdr:col>
      <xdr:colOff>358775</xdr:colOff>
      <xdr:row>98</xdr:row>
      <xdr:rowOff>73720</xdr:rowOff>
    </xdr:to>
    <xdr:cxnSp macro="">
      <xdr:nvCxnSpPr>
        <xdr:cNvPr id="238" name="直線コネクタ 237"/>
        <xdr:cNvCxnSpPr/>
      </xdr:nvCxnSpPr>
      <xdr:spPr>
        <a:xfrm flipV="1">
          <a:off x="2908300" y="16837729"/>
          <a:ext cx="889000" cy="3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71199</xdr:rowOff>
    </xdr:from>
    <xdr:to>
      <xdr:col>4</xdr:col>
      <xdr:colOff>155575</xdr:colOff>
      <xdr:row>98</xdr:row>
      <xdr:rowOff>73720</xdr:rowOff>
    </xdr:to>
    <xdr:cxnSp macro="">
      <xdr:nvCxnSpPr>
        <xdr:cNvPr id="241" name="直線コネクタ 240"/>
        <xdr:cNvCxnSpPr/>
      </xdr:nvCxnSpPr>
      <xdr:spPr>
        <a:xfrm>
          <a:off x="2019300" y="16873299"/>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29502</xdr:rowOff>
    </xdr:from>
    <xdr:to>
      <xdr:col>2</xdr:col>
      <xdr:colOff>638175</xdr:colOff>
      <xdr:row>98</xdr:row>
      <xdr:rowOff>71199</xdr:rowOff>
    </xdr:to>
    <xdr:cxnSp macro="">
      <xdr:nvCxnSpPr>
        <xdr:cNvPr id="244" name="直線コネクタ 243"/>
        <xdr:cNvCxnSpPr/>
      </xdr:nvCxnSpPr>
      <xdr:spPr>
        <a:xfrm>
          <a:off x="1130300" y="16831602"/>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139498</xdr:rowOff>
    </xdr:from>
    <xdr:to>
      <xdr:col>6</xdr:col>
      <xdr:colOff>561975</xdr:colOff>
      <xdr:row>98</xdr:row>
      <xdr:rowOff>69648</xdr:rowOff>
    </xdr:to>
    <xdr:sp macro="" textlink="">
      <xdr:nvSpPr>
        <xdr:cNvPr id="254" name="円/楕円 253"/>
        <xdr:cNvSpPr/>
      </xdr:nvSpPr>
      <xdr:spPr>
        <a:xfrm>
          <a:off x="4584700" y="16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54425</xdr:rowOff>
    </xdr:from>
    <xdr:ext cx="534377" cy="259045"/>
    <xdr:sp macro="" textlink="">
      <xdr:nvSpPr>
        <xdr:cNvPr id="255" name="衛生費該当値テキスト"/>
        <xdr:cNvSpPr txBox="1"/>
      </xdr:nvSpPr>
      <xdr:spPr>
        <a:xfrm>
          <a:off x="4686300" y="166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156279</xdr:rowOff>
    </xdr:from>
    <xdr:to>
      <xdr:col>5</xdr:col>
      <xdr:colOff>409575</xdr:colOff>
      <xdr:row>98</xdr:row>
      <xdr:rowOff>86429</xdr:rowOff>
    </xdr:to>
    <xdr:sp macro="" textlink="">
      <xdr:nvSpPr>
        <xdr:cNvPr id="256" name="円/楕円 255"/>
        <xdr:cNvSpPr/>
      </xdr:nvSpPr>
      <xdr:spPr>
        <a:xfrm>
          <a:off x="3746500" y="167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77556</xdr:rowOff>
    </xdr:from>
    <xdr:ext cx="534377" cy="259045"/>
    <xdr:sp macro="" textlink="">
      <xdr:nvSpPr>
        <xdr:cNvPr id="257" name="テキスト ボックス 256"/>
        <xdr:cNvSpPr txBox="1"/>
      </xdr:nvSpPr>
      <xdr:spPr>
        <a:xfrm>
          <a:off x="3530111" y="168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22920</xdr:rowOff>
    </xdr:from>
    <xdr:to>
      <xdr:col>4</xdr:col>
      <xdr:colOff>206375</xdr:colOff>
      <xdr:row>98</xdr:row>
      <xdr:rowOff>124520</xdr:rowOff>
    </xdr:to>
    <xdr:sp macro="" textlink="">
      <xdr:nvSpPr>
        <xdr:cNvPr id="258" name="円/楕円 257"/>
        <xdr:cNvSpPr/>
      </xdr:nvSpPr>
      <xdr:spPr>
        <a:xfrm>
          <a:off x="2857500" y="168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115647</xdr:rowOff>
    </xdr:from>
    <xdr:ext cx="534377" cy="259045"/>
    <xdr:sp macro="" textlink="">
      <xdr:nvSpPr>
        <xdr:cNvPr id="259" name="テキスト ボックス 258"/>
        <xdr:cNvSpPr txBox="1"/>
      </xdr:nvSpPr>
      <xdr:spPr>
        <a:xfrm>
          <a:off x="2641111" y="1691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20399</xdr:rowOff>
    </xdr:from>
    <xdr:to>
      <xdr:col>3</xdr:col>
      <xdr:colOff>3175</xdr:colOff>
      <xdr:row>98</xdr:row>
      <xdr:rowOff>121999</xdr:rowOff>
    </xdr:to>
    <xdr:sp macro="" textlink="">
      <xdr:nvSpPr>
        <xdr:cNvPr id="260" name="円/楕円 259"/>
        <xdr:cNvSpPr/>
      </xdr:nvSpPr>
      <xdr:spPr>
        <a:xfrm>
          <a:off x="1968500" y="16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113126</xdr:rowOff>
    </xdr:from>
    <xdr:ext cx="534377" cy="259045"/>
    <xdr:sp macro="" textlink="">
      <xdr:nvSpPr>
        <xdr:cNvPr id="261" name="テキスト ボックス 260"/>
        <xdr:cNvSpPr txBox="1"/>
      </xdr:nvSpPr>
      <xdr:spPr>
        <a:xfrm>
          <a:off x="1752111" y="169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150152</xdr:rowOff>
    </xdr:from>
    <xdr:to>
      <xdr:col>1</xdr:col>
      <xdr:colOff>485775</xdr:colOff>
      <xdr:row>98</xdr:row>
      <xdr:rowOff>80302</xdr:rowOff>
    </xdr:to>
    <xdr:sp macro="" textlink="">
      <xdr:nvSpPr>
        <xdr:cNvPr id="262" name="円/楕円 261"/>
        <xdr:cNvSpPr/>
      </xdr:nvSpPr>
      <xdr:spPr>
        <a:xfrm>
          <a:off x="1079500" y="167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71429</xdr:rowOff>
    </xdr:from>
    <xdr:ext cx="534377" cy="259045"/>
    <xdr:sp macro="" textlink="">
      <xdr:nvSpPr>
        <xdr:cNvPr id="263" name="テキスト ボックス 262"/>
        <xdr:cNvSpPr txBox="1"/>
      </xdr:nvSpPr>
      <xdr:spPr>
        <a:xfrm>
          <a:off x="863111" y="168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44221</xdr:rowOff>
    </xdr:from>
    <xdr:to>
      <xdr:col>15</xdr:col>
      <xdr:colOff>180975</xdr:colOff>
      <xdr:row>39</xdr:row>
      <xdr:rowOff>44221</xdr:rowOff>
    </xdr:to>
    <xdr:cxnSp macro="">
      <xdr:nvCxnSpPr>
        <xdr:cNvPr id="292" name="直線コネクタ 291"/>
        <xdr:cNvCxnSpPr/>
      </xdr:nvCxnSpPr>
      <xdr:spPr>
        <a:xfrm>
          <a:off x="9639300" y="673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162179</xdr:rowOff>
    </xdr:from>
    <xdr:to>
      <xdr:col>14</xdr:col>
      <xdr:colOff>28575</xdr:colOff>
      <xdr:row>39</xdr:row>
      <xdr:rowOff>44221</xdr:rowOff>
    </xdr:to>
    <xdr:cxnSp macro="">
      <xdr:nvCxnSpPr>
        <xdr:cNvPr id="295" name="直線コネクタ 294"/>
        <xdr:cNvCxnSpPr/>
      </xdr:nvCxnSpPr>
      <xdr:spPr>
        <a:xfrm>
          <a:off x="8750300" y="667727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130861</xdr:rowOff>
    </xdr:from>
    <xdr:to>
      <xdr:col>12</xdr:col>
      <xdr:colOff>511175</xdr:colOff>
      <xdr:row>38</xdr:row>
      <xdr:rowOff>162179</xdr:rowOff>
    </xdr:to>
    <xdr:cxnSp macro="">
      <xdr:nvCxnSpPr>
        <xdr:cNvPr id="298" name="直線コネクタ 297"/>
        <xdr:cNvCxnSpPr/>
      </xdr:nvCxnSpPr>
      <xdr:spPr>
        <a:xfrm>
          <a:off x="7861300" y="664596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8027</xdr:rowOff>
    </xdr:from>
    <xdr:to>
      <xdr:col>11</xdr:col>
      <xdr:colOff>307975</xdr:colOff>
      <xdr:row>38</xdr:row>
      <xdr:rowOff>130861</xdr:rowOff>
    </xdr:to>
    <xdr:cxnSp macro="">
      <xdr:nvCxnSpPr>
        <xdr:cNvPr id="301" name="直線コネクタ 300"/>
        <xdr:cNvCxnSpPr/>
      </xdr:nvCxnSpPr>
      <xdr:spPr>
        <a:xfrm>
          <a:off x="6972300" y="6523127"/>
          <a:ext cx="8890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164871</xdr:rowOff>
    </xdr:from>
    <xdr:to>
      <xdr:col>15</xdr:col>
      <xdr:colOff>231775</xdr:colOff>
      <xdr:row>39</xdr:row>
      <xdr:rowOff>95021</xdr:rowOff>
    </xdr:to>
    <xdr:sp macro="" textlink="">
      <xdr:nvSpPr>
        <xdr:cNvPr id="311" name="円/楕円 310"/>
        <xdr:cNvSpPr/>
      </xdr:nvSpPr>
      <xdr:spPr>
        <a:xfrm>
          <a:off x="10426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79798</xdr:rowOff>
    </xdr:from>
    <xdr:ext cx="249299" cy="259045"/>
    <xdr:sp macro="" textlink="">
      <xdr:nvSpPr>
        <xdr:cNvPr id="312" name="労働費該当値テキスト"/>
        <xdr:cNvSpPr txBox="1"/>
      </xdr:nvSpPr>
      <xdr:spPr>
        <a:xfrm>
          <a:off x="10528300" y="65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164871</xdr:rowOff>
    </xdr:from>
    <xdr:to>
      <xdr:col>14</xdr:col>
      <xdr:colOff>79375</xdr:colOff>
      <xdr:row>39</xdr:row>
      <xdr:rowOff>95021</xdr:rowOff>
    </xdr:to>
    <xdr:sp macro="" textlink="">
      <xdr:nvSpPr>
        <xdr:cNvPr id="313" name="円/楕円 312"/>
        <xdr:cNvSpPr/>
      </xdr:nvSpPr>
      <xdr:spPr>
        <a:xfrm>
          <a:off x="9588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86148</xdr:rowOff>
    </xdr:from>
    <xdr:ext cx="249299" cy="259045"/>
    <xdr:sp macro="" textlink="">
      <xdr:nvSpPr>
        <xdr:cNvPr id="314" name="テキスト ボックス 313"/>
        <xdr:cNvSpPr txBox="1"/>
      </xdr:nvSpPr>
      <xdr:spPr>
        <a:xfrm>
          <a:off x="9514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111379</xdr:rowOff>
    </xdr:from>
    <xdr:to>
      <xdr:col>12</xdr:col>
      <xdr:colOff>561975</xdr:colOff>
      <xdr:row>39</xdr:row>
      <xdr:rowOff>41529</xdr:rowOff>
    </xdr:to>
    <xdr:sp macro="" textlink="">
      <xdr:nvSpPr>
        <xdr:cNvPr id="315" name="円/楕円 314"/>
        <xdr:cNvSpPr/>
      </xdr:nvSpPr>
      <xdr:spPr>
        <a:xfrm>
          <a:off x="8699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32656</xdr:rowOff>
    </xdr:from>
    <xdr:ext cx="378565" cy="259045"/>
    <xdr:sp macro="" textlink="">
      <xdr:nvSpPr>
        <xdr:cNvPr id="316" name="テキスト ボックス 315"/>
        <xdr:cNvSpPr txBox="1"/>
      </xdr:nvSpPr>
      <xdr:spPr>
        <a:xfrm>
          <a:off x="8561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80061</xdr:rowOff>
    </xdr:from>
    <xdr:to>
      <xdr:col>11</xdr:col>
      <xdr:colOff>358775</xdr:colOff>
      <xdr:row>39</xdr:row>
      <xdr:rowOff>10211</xdr:rowOff>
    </xdr:to>
    <xdr:sp macro="" textlink="">
      <xdr:nvSpPr>
        <xdr:cNvPr id="317" name="円/楕円 316"/>
        <xdr:cNvSpPr/>
      </xdr:nvSpPr>
      <xdr:spPr>
        <a:xfrm>
          <a:off x="7810500" y="65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1338</xdr:rowOff>
    </xdr:from>
    <xdr:ext cx="469744" cy="259045"/>
    <xdr:sp macro="" textlink="">
      <xdr:nvSpPr>
        <xdr:cNvPr id="318" name="テキスト ボックス 317"/>
        <xdr:cNvSpPr txBox="1"/>
      </xdr:nvSpPr>
      <xdr:spPr>
        <a:xfrm>
          <a:off x="7626427" y="66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128676</xdr:rowOff>
    </xdr:from>
    <xdr:to>
      <xdr:col>10</xdr:col>
      <xdr:colOff>155575</xdr:colOff>
      <xdr:row>38</xdr:row>
      <xdr:rowOff>58826</xdr:rowOff>
    </xdr:to>
    <xdr:sp macro="" textlink="">
      <xdr:nvSpPr>
        <xdr:cNvPr id="319" name="円/楕円 318"/>
        <xdr:cNvSpPr/>
      </xdr:nvSpPr>
      <xdr:spPr>
        <a:xfrm>
          <a:off x="69215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49954</xdr:rowOff>
    </xdr:from>
    <xdr:ext cx="469744" cy="259045"/>
    <xdr:sp macro="" textlink="">
      <xdr:nvSpPr>
        <xdr:cNvPr id="320" name="テキスト ボックス 319"/>
        <xdr:cNvSpPr txBox="1"/>
      </xdr:nvSpPr>
      <xdr:spPr>
        <a:xfrm>
          <a:off x="6737427"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7148</xdr:rowOff>
    </xdr:from>
    <xdr:to>
      <xdr:col>15</xdr:col>
      <xdr:colOff>180975</xdr:colOff>
      <xdr:row>57</xdr:row>
      <xdr:rowOff>132833</xdr:rowOff>
    </xdr:to>
    <xdr:cxnSp macro="">
      <xdr:nvCxnSpPr>
        <xdr:cNvPr id="347" name="直線コネクタ 346"/>
        <xdr:cNvCxnSpPr/>
      </xdr:nvCxnSpPr>
      <xdr:spPr>
        <a:xfrm>
          <a:off x="9639300" y="9779798"/>
          <a:ext cx="8382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133117</xdr:rowOff>
    </xdr:from>
    <xdr:to>
      <xdr:col>14</xdr:col>
      <xdr:colOff>28575</xdr:colOff>
      <xdr:row>57</xdr:row>
      <xdr:rowOff>7148</xdr:rowOff>
    </xdr:to>
    <xdr:cxnSp macro="">
      <xdr:nvCxnSpPr>
        <xdr:cNvPr id="350" name="直線コネクタ 349"/>
        <xdr:cNvCxnSpPr/>
      </xdr:nvCxnSpPr>
      <xdr:spPr>
        <a:xfrm>
          <a:off x="8750300" y="9734317"/>
          <a:ext cx="889000" cy="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133117</xdr:rowOff>
    </xdr:from>
    <xdr:to>
      <xdr:col>12</xdr:col>
      <xdr:colOff>511175</xdr:colOff>
      <xdr:row>57</xdr:row>
      <xdr:rowOff>20234</xdr:rowOff>
    </xdr:to>
    <xdr:cxnSp macro="">
      <xdr:nvCxnSpPr>
        <xdr:cNvPr id="353" name="直線コネクタ 352"/>
        <xdr:cNvCxnSpPr/>
      </xdr:nvCxnSpPr>
      <xdr:spPr>
        <a:xfrm flipV="1">
          <a:off x="7861300" y="9734317"/>
          <a:ext cx="8890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20234</xdr:rowOff>
    </xdr:from>
    <xdr:to>
      <xdr:col>11</xdr:col>
      <xdr:colOff>307975</xdr:colOff>
      <xdr:row>57</xdr:row>
      <xdr:rowOff>159579</xdr:rowOff>
    </xdr:to>
    <xdr:cxnSp macro="">
      <xdr:nvCxnSpPr>
        <xdr:cNvPr id="356" name="直線コネクタ 355"/>
        <xdr:cNvCxnSpPr/>
      </xdr:nvCxnSpPr>
      <xdr:spPr>
        <a:xfrm flipV="1">
          <a:off x="6972300" y="9792884"/>
          <a:ext cx="889000" cy="1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82033</xdr:rowOff>
    </xdr:from>
    <xdr:to>
      <xdr:col>15</xdr:col>
      <xdr:colOff>231775</xdr:colOff>
      <xdr:row>58</xdr:row>
      <xdr:rowOff>12183</xdr:rowOff>
    </xdr:to>
    <xdr:sp macro="" textlink="">
      <xdr:nvSpPr>
        <xdr:cNvPr id="366" name="円/楕円 365"/>
        <xdr:cNvSpPr/>
      </xdr:nvSpPr>
      <xdr:spPr>
        <a:xfrm>
          <a:off x="10426700" y="98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60460</xdr:rowOff>
    </xdr:from>
    <xdr:ext cx="534377" cy="259045"/>
    <xdr:sp macro="" textlink="">
      <xdr:nvSpPr>
        <xdr:cNvPr id="367" name="農林水産業費該当値テキスト"/>
        <xdr:cNvSpPr txBox="1"/>
      </xdr:nvSpPr>
      <xdr:spPr>
        <a:xfrm>
          <a:off x="10528300" y="98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127798</xdr:rowOff>
    </xdr:from>
    <xdr:to>
      <xdr:col>14</xdr:col>
      <xdr:colOff>79375</xdr:colOff>
      <xdr:row>57</xdr:row>
      <xdr:rowOff>57948</xdr:rowOff>
    </xdr:to>
    <xdr:sp macro="" textlink="">
      <xdr:nvSpPr>
        <xdr:cNvPr id="368" name="円/楕円 367"/>
        <xdr:cNvSpPr/>
      </xdr:nvSpPr>
      <xdr:spPr>
        <a:xfrm>
          <a:off x="9588500" y="97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49075</xdr:rowOff>
    </xdr:from>
    <xdr:ext cx="534377" cy="259045"/>
    <xdr:sp macro="" textlink="">
      <xdr:nvSpPr>
        <xdr:cNvPr id="369" name="テキスト ボックス 368"/>
        <xdr:cNvSpPr txBox="1"/>
      </xdr:nvSpPr>
      <xdr:spPr>
        <a:xfrm>
          <a:off x="9372111" y="98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82317</xdr:rowOff>
    </xdr:from>
    <xdr:to>
      <xdr:col>12</xdr:col>
      <xdr:colOff>561975</xdr:colOff>
      <xdr:row>57</xdr:row>
      <xdr:rowOff>12467</xdr:rowOff>
    </xdr:to>
    <xdr:sp macro="" textlink="">
      <xdr:nvSpPr>
        <xdr:cNvPr id="370" name="円/楕円 369"/>
        <xdr:cNvSpPr/>
      </xdr:nvSpPr>
      <xdr:spPr>
        <a:xfrm>
          <a:off x="8699500" y="968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3594</xdr:rowOff>
    </xdr:from>
    <xdr:ext cx="534377" cy="259045"/>
    <xdr:sp macro="" textlink="">
      <xdr:nvSpPr>
        <xdr:cNvPr id="371" name="テキスト ボックス 370"/>
        <xdr:cNvSpPr txBox="1"/>
      </xdr:nvSpPr>
      <xdr:spPr>
        <a:xfrm>
          <a:off x="8483111" y="977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140884</xdr:rowOff>
    </xdr:from>
    <xdr:to>
      <xdr:col>11</xdr:col>
      <xdr:colOff>358775</xdr:colOff>
      <xdr:row>57</xdr:row>
      <xdr:rowOff>71034</xdr:rowOff>
    </xdr:to>
    <xdr:sp macro="" textlink="">
      <xdr:nvSpPr>
        <xdr:cNvPr id="372" name="円/楕円 371"/>
        <xdr:cNvSpPr/>
      </xdr:nvSpPr>
      <xdr:spPr>
        <a:xfrm>
          <a:off x="7810500" y="97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62161</xdr:rowOff>
    </xdr:from>
    <xdr:ext cx="534377" cy="259045"/>
    <xdr:sp macro="" textlink="">
      <xdr:nvSpPr>
        <xdr:cNvPr id="373" name="テキスト ボックス 372"/>
        <xdr:cNvSpPr txBox="1"/>
      </xdr:nvSpPr>
      <xdr:spPr>
        <a:xfrm>
          <a:off x="7594111" y="983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108779</xdr:rowOff>
    </xdr:from>
    <xdr:to>
      <xdr:col>10</xdr:col>
      <xdr:colOff>155575</xdr:colOff>
      <xdr:row>58</xdr:row>
      <xdr:rowOff>38929</xdr:rowOff>
    </xdr:to>
    <xdr:sp macro="" textlink="">
      <xdr:nvSpPr>
        <xdr:cNvPr id="374" name="円/楕円 373"/>
        <xdr:cNvSpPr/>
      </xdr:nvSpPr>
      <xdr:spPr>
        <a:xfrm>
          <a:off x="6921500" y="98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30056</xdr:rowOff>
    </xdr:from>
    <xdr:ext cx="534377" cy="259045"/>
    <xdr:sp macro="" textlink="">
      <xdr:nvSpPr>
        <xdr:cNvPr id="375" name="テキスト ボックス 374"/>
        <xdr:cNvSpPr txBox="1"/>
      </xdr:nvSpPr>
      <xdr:spPr>
        <a:xfrm>
          <a:off x="6705111" y="99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137012</xdr:rowOff>
    </xdr:from>
    <xdr:to>
      <xdr:col>15</xdr:col>
      <xdr:colOff>180975</xdr:colOff>
      <xdr:row>79</xdr:row>
      <xdr:rowOff>7755</xdr:rowOff>
    </xdr:to>
    <xdr:cxnSp macro="">
      <xdr:nvCxnSpPr>
        <xdr:cNvPr id="406" name="直線コネクタ 405"/>
        <xdr:cNvCxnSpPr/>
      </xdr:nvCxnSpPr>
      <xdr:spPr>
        <a:xfrm flipV="1">
          <a:off x="9639300" y="13510112"/>
          <a:ext cx="8382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7755</xdr:rowOff>
    </xdr:from>
    <xdr:to>
      <xdr:col>14</xdr:col>
      <xdr:colOff>28575</xdr:colOff>
      <xdr:row>79</xdr:row>
      <xdr:rowOff>42850</xdr:rowOff>
    </xdr:to>
    <xdr:cxnSp macro="">
      <xdr:nvCxnSpPr>
        <xdr:cNvPr id="409" name="直線コネクタ 408"/>
        <xdr:cNvCxnSpPr/>
      </xdr:nvCxnSpPr>
      <xdr:spPr>
        <a:xfrm flipV="1">
          <a:off x="8750300" y="13552305"/>
          <a:ext cx="8890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42850</xdr:rowOff>
    </xdr:from>
    <xdr:to>
      <xdr:col>12</xdr:col>
      <xdr:colOff>511175</xdr:colOff>
      <xdr:row>79</xdr:row>
      <xdr:rowOff>44036</xdr:rowOff>
    </xdr:to>
    <xdr:cxnSp macro="">
      <xdr:nvCxnSpPr>
        <xdr:cNvPr id="412" name="直線コネクタ 411"/>
        <xdr:cNvCxnSpPr/>
      </xdr:nvCxnSpPr>
      <xdr:spPr>
        <a:xfrm flipV="1">
          <a:off x="7861300" y="13587400"/>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44036</xdr:rowOff>
    </xdr:from>
    <xdr:to>
      <xdr:col>11</xdr:col>
      <xdr:colOff>307975</xdr:colOff>
      <xdr:row>79</xdr:row>
      <xdr:rowOff>46561</xdr:rowOff>
    </xdr:to>
    <xdr:cxnSp macro="">
      <xdr:nvCxnSpPr>
        <xdr:cNvPr id="415" name="直線コネクタ 414"/>
        <xdr:cNvCxnSpPr/>
      </xdr:nvCxnSpPr>
      <xdr:spPr>
        <a:xfrm flipV="1">
          <a:off x="6972300" y="13588586"/>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86212</xdr:rowOff>
    </xdr:from>
    <xdr:to>
      <xdr:col>15</xdr:col>
      <xdr:colOff>231775</xdr:colOff>
      <xdr:row>79</xdr:row>
      <xdr:rowOff>16362</xdr:rowOff>
    </xdr:to>
    <xdr:sp macro="" textlink="">
      <xdr:nvSpPr>
        <xdr:cNvPr id="425" name="円/楕円 424"/>
        <xdr:cNvSpPr/>
      </xdr:nvSpPr>
      <xdr:spPr>
        <a:xfrm>
          <a:off x="10426700" y="134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64639</xdr:rowOff>
    </xdr:from>
    <xdr:ext cx="534377" cy="259045"/>
    <xdr:sp macro="" textlink="">
      <xdr:nvSpPr>
        <xdr:cNvPr id="426" name="商工費該当値テキスト"/>
        <xdr:cNvSpPr txBox="1"/>
      </xdr:nvSpPr>
      <xdr:spPr>
        <a:xfrm>
          <a:off x="10528300" y="134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128405</xdr:rowOff>
    </xdr:from>
    <xdr:to>
      <xdr:col>14</xdr:col>
      <xdr:colOff>79375</xdr:colOff>
      <xdr:row>79</xdr:row>
      <xdr:rowOff>58555</xdr:rowOff>
    </xdr:to>
    <xdr:sp macro="" textlink="">
      <xdr:nvSpPr>
        <xdr:cNvPr id="427" name="円/楕円 426"/>
        <xdr:cNvSpPr/>
      </xdr:nvSpPr>
      <xdr:spPr>
        <a:xfrm>
          <a:off x="9588500" y="13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49682</xdr:rowOff>
    </xdr:from>
    <xdr:ext cx="469744" cy="259045"/>
    <xdr:sp macro="" textlink="">
      <xdr:nvSpPr>
        <xdr:cNvPr id="428" name="テキスト ボックス 427"/>
        <xdr:cNvSpPr txBox="1"/>
      </xdr:nvSpPr>
      <xdr:spPr>
        <a:xfrm>
          <a:off x="9404427" y="1359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163500</xdr:rowOff>
    </xdr:from>
    <xdr:to>
      <xdr:col>12</xdr:col>
      <xdr:colOff>561975</xdr:colOff>
      <xdr:row>79</xdr:row>
      <xdr:rowOff>93650</xdr:rowOff>
    </xdr:to>
    <xdr:sp macro="" textlink="">
      <xdr:nvSpPr>
        <xdr:cNvPr id="429" name="円/楕円 428"/>
        <xdr:cNvSpPr/>
      </xdr:nvSpPr>
      <xdr:spPr>
        <a:xfrm>
          <a:off x="8699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84777</xdr:rowOff>
    </xdr:from>
    <xdr:ext cx="469744" cy="259045"/>
    <xdr:sp macro="" textlink="">
      <xdr:nvSpPr>
        <xdr:cNvPr id="430" name="テキスト ボックス 429"/>
        <xdr:cNvSpPr txBox="1"/>
      </xdr:nvSpPr>
      <xdr:spPr>
        <a:xfrm>
          <a:off x="8515427" y="136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164686</xdr:rowOff>
    </xdr:from>
    <xdr:to>
      <xdr:col>11</xdr:col>
      <xdr:colOff>358775</xdr:colOff>
      <xdr:row>79</xdr:row>
      <xdr:rowOff>94836</xdr:rowOff>
    </xdr:to>
    <xdr:sp macro="" textlink="">
      <xdr:nvSpPr>
        <xdr:cNvPr id="431" name="円/楕円 430"/>
        <xdr:cNvSpPr/>
      </xdr:nvSpPr>
      <xdr:spPr>
        <a:xfrm>
          <a:off x="7810500" y="135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85963</xdr:rowOff>
    </xdr:from>
    <xdr:ext cx="469744" cy="259045"/>
    <xdr:sp macro="" textlink="">
      <xdr:nvSpPr>
        <xdr:cNvPr id="432" name="テキスト ボックス 431"/>
        <xdr:cNvSpPr txBox="1"/>
      </xdr:nvSpPr>
      <xdr:spPr>
        <a:xfrm>
          <a:off x="7626427" y="136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167211</xdr:rowOff>
    </xdr:from>
    <xdr:to>
      <xdr:col>10</xdr:col>
      <xdr:colOff>155575</xdr:colOff>
      <xdr:row>79</xdr:row>
      <xdr:rowOff>97361</xdr:rowOff>
    </xdr:to>
    <xdr:sp macro="" textlink="">
      <xdr:nvSpPr>
        <xdr:cNvPr id="433" name="円/楕円 432"/>
        <xdr:cNvSpPr/>
      </xdr:nvSpPr>
      <xdr:spPr>
        <a:xfrm>
          <a:off x="6921500" y="135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88488</xdr:rowOff>
    </xdr:from>
    <xdr:ext cx="469744" cy="259045"/>
    <xdr:sp macro="" textlink="">
      <xdr:nvSpPr>
        <xdr:cNvPr id="434" name="テキスト ボックス 433"/>
        <xdr:cNvSpPr txBox="1"/>
      </xdr:nvSpPr>
      <xdr:spPr>
        <a:xfrm>
          <a:off x="6737427" y="1363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61120</xdr:rowOff>
    </xdr:from>
    <xdr:to>
      <xdr:col>15</xdr:col>
      <xdr:colOff>180975</xdr:colOff>
      <xdr:row>97</xdr:row>
      <xdr:rowOff>77749</xdr:rowOff>
    </xdr:to>
    <xdr:cxnSp macro="">
      <xdr:nvCxnSpPr>
        <xdr:cNvPr id="461" name="直線コネクタ 460"/>
        <xdr:cNvCxnSpPr/>
      </xdr:nvCxnSpPr>
      <xdr:spPr>
        <a:xfrm>
          <a:off x="9639300" y="16691770"/>
          <a:ext cx="8382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61120</xdr:rowOff>
    </xdr:from>
    <xdr:to>
      <xdr:col>14</xdr:col>
      <xdr:colOff>28575</xdr:colOff>
      <xdr:row>97</xdr:row>
      <xdr:rowOff>62492</xdr:rowOff>
    </xdr:to>
    <xdr:cxnSp macro="">
      <xdr:nvCxnSpPr>
        <xdr:cNvPr id="464" name="直線コネクタ 463"/>
        <xdr:cNvCxnSpPr/>
      </xdr:nvCxnSpPr>
      <xdr:spPr>
        <a:xfrm flipV="1">
          <a:off x="8750300" y="1669177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62492</xdr:rowOff>
    </xdr:from>
    <xdr:to>
      <xdr:col>12</xdr:col>
      <xdr:colOff>511175</xdr:colOff>
      <xdr:row>97</xdr:row>
      <xdr:rowOff>102795</xdr:rowOff>
    </xdr:to>
    <xdr:cxnSp macro="">
      <xdr:nvCxnSpPr>
        <xdr:cNvPr id="467" name="直線コネクタ 466"/>
        <xdr:cNvCxnSpPr/>
      </xdr:nvCxnSpPr>
      <xdr:spPr>
        <a:xfrm flipV="1">
          <a:off x="7861300" y="16693142"/>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93861</xdr:rowOff>
    </xdr:from>
    <xdr:to>
      <xdr:col>11</xdr:col>
      <xdr:colOff>307975</xdr:colOff>
      <xdr:row>97</xdr:row>
      <xdr:rowOff>102795</xdr:rowOff>
    </xdr:to>
    <xdr:cxnSp macro="">
      <xdr:nvCxnSpPr>
        <xdr:cNvPr id="470" name="直線コネクタ 469"/>
        <xdr:cNvCxnSpPr/>
      </xdr:nvCxnSpPr>
      <xdr:spPr>
        <a:xfrm>
          <a:off x="6972300" y="16724511"/>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26949</xdr:rowOff>
    </xdr:from>
    <xdr:to>
      <xdr:col>15</xdr:col>
      <xdr:colOff>231775</xdr:colOff>
      <xdr:row>97</xdr:row>
      <xdr:rowOff>128549</xdr:rowOff>
    </xdr:to>
    <xdr:sp macro="" textlink="">
      <xdr:nvSpPr>
        <xdr:cNvPr id="480" name="円/楕円 479"/>
        <xdr:cNvSpPr/>
      </xdr:nvSpPr>
      <xdr:spPr>
        <a:xfrm>
          <a:off x="104267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5376</xdr:rowOff>
    </xdr:from>
    <xdr:ext cx="534377" cy="259045"/>
    <xdr:sp macro="" textlink="">
      <xdr:nvSpPr>
        <xdr:cNvPr id="481" name="土木費該当値テキスト"/>
        <xdr:cNvSpPr txBox="1"/>
      </xdr:nvSpPr>
      <xdr:spPr>
        <a:xfrm>
          <a:off x="10528300" y="166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10320</xdr:rowOff>
    </xdr:from>
    <xdr:to>
      <xdr:col>14</xdr:col>
      <xdr:colOff>79375</xdr:colOff>
      <xdr:row>97</xdr:row>
      <xdr:rowOff>111920</xdr:rowOff>
    </xdr:to>
    <xdr:sp macro="" textlink="">
      <xdr:nvSpPr>
        <xdr:cNvPr id="482" name="円/楕円 481"/>
        <xdr:cNvSpPr/>
      </xdr:nvSpPr>
      <xdr:spPr>
        <a:xfrm>
          <a:off x="95885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103047</xdr:rowOff>
    </xdr:from>
    <xdr:ext cx="534377" cy="259045"/>
    <xdr:sp macro="" textlink="">
      <xdr:nvSpPr>
        <xdr:cNvPr id="483" name="テキスト ボックス 482"/>
        <xdr:cNvSpPr txBox="1"/>
      </xdr:nvSpPr>
      <xdr:spPr>
        <a:xfrm>
          <a:off x="9372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11692</xdr:rowOff>
    </xdr:from>
    <xdr:to>
      <xdr:col>12</xdr:col>
      <xdr:colOff>561975</xdr:colOff>
      <xdr:row>97</xdr:row>
      <xdr:rowOff>113292</xdr:rowOff>
    </xdr:to>
    <xdr:sp macro="" textlink="">
      <xdr:nvSpPr>
        <xdr:cNvPr id="484" name="円/楕円 483"/>
        <xdr:cNvSpPr/>
      </xdr:nvSpPr>
      <xdr:spPr>
        <a:xfrm>
          <a:off x="8699500" y="166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104419</xdr:rowOff>
    </xdr:from>
    <xdr:ext cx="534377" cy="259045"/>
    <xdr:sp macro="" textlink="">
      <xdr:nvSpPr>
        <xdr:cNvPr id="485" name="テキスト ボックス 484"/>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51995</xdr:rowOff>
    </xdr:from>
    <xdr:to>
      <xdr:col>11</xdr:col>
      <xdr:colOff>358775</xdr:colOff>
      <xdr:row>97</xdr:row>
      <xdr:rowOff>153595</xdr:rowOff>
    </xdr:to>
    <xdr:sp macro="" textlink="">
      <xdr:nvSpPr>
        <xdr:cNvPr id="486" name="円/楕円 485"/>
        <xdr:cNvSpPr/>
      </xdr:nvSpPr>
      <xdr:spPr>
        <a:xfrm>
          <a:off x="7810500" y="166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144722</xdr:rowOff>
    </xdr:from>
    <xdr:ext cx="534377" cy="259045"/>
    <xdr:sp macro="" textlink="">
      <xdr:nvSpPr>
        <xdr:cNvPr id="487" name="テキスト ボックス 486"/>
        <xdr:cNvSpPr txBox="1"/>
      </xdr:nvSpPr>
      <xdr:spPr>
        <a:xfrm>
          <a:off x="7594111" y="167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43061</xdr:rowOff>
    </xdr:from>
    <xdr:to>
      <xdr:col>10</xdr:col>
      <xdr:colOff>155575</xdr:colOff>
      <xdr:row>97</xdr:row>
      <xdr:rowOff>144661</xdr:rowOff>
    </xdr:to>
    <xdr:sp macro="" textlink="">
      <xdr:nvSpPr>
        <xdr:cNvPr id="488" name="円/楕円 487"/>
        <xdr:cNvSpPr/>
      </xdr:nvSpPr>
      <xdr:spPr>
        <a:xfrm>
          <a:off x="6921500" y="166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135788</xdr:rowOff>
    </xdr:from>
    <xdr:ext cx="534377" cy="259045"/>
    <xdr:sp macro="" textlink="">
      <xdr:nvSpPr>
        <xdr:cNvPr id="489" name="テキスト ボックス 488"/>
        <xdr:cNvSpPr txBox="1"/>
      </xdr:nvSpPr>
      <xdr:spPr>
        <a:xfrm>
          <a:off x="6705111" y="167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123679</xdr:rowOff>
    </xdr:from>
    <xdr:to>
      <xdr:col>23</xdr:col>
      <xdr:colOff>517525</xdr:colOff>
      <xdr:row>38</xdr:row>
      <xdr:rowOff>127241</xdr:rowOff>
    </xdr:to>
    <xdr:cxnSp macro="">
      <xdr:nvCxnSpPr>
        <xdr:cNvPr id="519" name="直線コネクタ 518"/>
        <xdr:cNvCxnSpPr/>
      </xdr:nvCxnSpPr>
      <xdr:spPr>
        <a:xfrm>
          <a:off x="15481300" y="6638779"/>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123679</xdr:rowOff>
    </xdr:from>
    <xdr:to>
      <xdr:col>22</xdr:col>
      <xdr:colOff>365125</xdr:colOff>
      <xdr:row>38</xdr:row>
      <xdr:rowOff>155245</xdr:rowOff>
    </xdr:to>
    <xdr:cxnSp macro="">
      <xdr:nvCxnSpPr>
        <xdr:cNvPr id="522" name="直線コネクタ 521"/>
        <xdr:cNvCxnSpPr/>
      </xdr:nvCxnSpPr>
      <xdr:spPr>
        <a:xfrm flipV="1">
          <a:off x="14592300" y="6638779"/>
          <a:ext cx="8890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152273</xdr:rowOff>
    </xdr:from>
    <xdr:to>
      <xdr:col>21</xdr:col>
      <xdr:colOff>161925</xdr:colOff>
      <xdr:row>38</xdr:row>
      <xdr:rowOff>155245</xdr:rowOff>
    </xdr:to>
    <xdr:cxnSp macro="">
      <xdr:nvCxnSpPr>
        <xdr:cNvPr id="525" name="直線コネクタ 524"/>
        <xdr:cNvCxnSpPr/>
      </xdr:nvCxnSpPr>
      <xdr:spPr>
        <a:xfrm>
          <a:off x="13703300" y="666737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152273</xdr:rowOff>
    </xdr:from>
    <xdr:to>
      <xdr:col>19</xdr:col>
      <xdr:colOff>644525</xdr:colOff>
      <xdr:row>38</xdr:row>
      <xdr:rowOff>163017</xdr:rowOff>
    </xdr:to>
    <xdr:cxnSp macro="">
      <xdr:nvCxnSpPr>
        <xdr:cNvPr id="528" name="直線コネクタ 527"/>
        <xdr:cNvCxnSpPr/>
      </xdr:nvCxnSpPr>
      <xdr:spPr>
        <a:xfrm flipV="1">
          <a:off x="12814300" y="666737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76441</xdr:rowOff>
    </xdr:from>
    <xdr:to>
      <xdr:col>23</xdr:col>
      <xdr:colOff>568325</xdr:colOff>
      <xdr:row>39</xdr:row>
      <xdr:rowOff>6591</xdr:rowOff>
    </xdr:to>
    <xdr:sp macro="" textlink="">
      <xdr:nvSpPr>
        <xdr:cNvPr id="538" name="円/楕円 537"/>
        <xdr:cNvSpPr/>
      </xdr:nvSpPr>
      <xdr:spPr>
        <a:xfrm>
          <a:off x="162687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54868</xdr:rowOff>
    </xdr:from>
    <xdr:ext cx="534377" cy="259045"/>
    <xdr:sp macro="" textlink="">
      <xdr:nvSpPr>
        <xdr:cNvPr id="539" name="消防費該当値テキスト"/>
        <xdr:cNvSpPr txBox="1"/>
      </xdr:nvSpPr>
      <xdr:spPr>
        <a:xfrm>
          <a:off x="16370300" y="656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72879</xdr:rowOff>
    </xdr:from>
    <xdr:to>
      <xdr:col>22</xdr:col>
      <xdr:colOff>415925</xdr:colOff>
      <xdr:row>39</xdr:row>
      <xdr:rowOff>3029</xdr:rowOff>
    </xdr:to>
    <xdr:sp macro="" textlink="">
      <xdr:nvSpPr>
        <xdr:cNvPr id="540" name="円/楕円 539"/>
        <xdr:cNvSpPr/>
      </xdr:nvSpPr>
      <xdr:spPr>
        <a:xfrm>
          <a:off x="15430500" y="65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165606</xdr:rowOff>
    </xdr:from>
    <xdr:ext cx="534377" cy="259045"/>
    <xdr:sp macro="" textlink="">
      <xdr:nvSpPr>
        <xdr:cNvPr id="541" name="テキスト ボックス 540"/>
        <xdr:cNvSpPr txBox="1"/>
      </xdr:nvSpPr>
      <xdr:spPr>
        <a:xfrm>
          <a:off x="15214111" y="66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104445</xdr:rowOff>
    </xdr:from>
    <xdr:to>
      <xdr:col>21</xdr:col>
      <xdr:colOff>212725</xdr:colOff>
      <xdr:row>39</xdr:row>
      <xdr:rowOff>34595</xdr:rowOff>
    </xdr:to>
    <xdr:sp macro="" textlink="">
      <xdr:nvSpPr>
        <xdr:cNvPr id="542" name="円/楕円 541"/>
        <xdr:cNvSpPr/>
      </xdr:nvSpPr>
      <xdr:spPr>
        <a:xfrm>
          <a:off x="14541500" y="66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25722</xdr:rowOff>
    </xdr:from>
    <xdr:ext cx="534377" cy="259045"/>
    <xdr:sp macro="" textlink="">
      <xdr:nvSpPr>
        <xdr:cNvPr id="543" name="テキスト ボックス 542"/>
        <xdr:cNvSpPr txBox="1"/>
      </xdr:nvSpPr>
      <xdr:spPr>
        <a:xfrm>
          <a:off x="14325111" y="67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101473</xdr:rowOff>
    </xdr:from>
    <xdr:to>
      <xdr:col>20</xdr:col>
      <xdr:colOff>9525</xdr:colOff>
      <xdr:row>39</xdr:row>
      <xdr:rowOff>31623</xdr:rowOff>
    </xdr:to>
    <xdr:sp macro="" textlink="">
      <xdr:nvSpPr>
        <xdr:cNvPr id="544" name="円/楕円 543"/>
        <xdr:cNvSpPr/>
      </xdr:nvSpPr>
      <xdr:spPr>
        <a:xfrm>
          <a:off x="13652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22750</xdr:rowOff>
    </xdr:from>
    <xdr:ext cx="534377" cy="259045"/>
    <xdr:sp macro="" textlink="">
      <xdr:nvSpPr>
        <xdr:cNvPr id="545" name="テキスト ボックス 544"/>
        <xdr:cNvSpPr txBox="1"/>
      </xdr:nvSpPr>
      <xdr:spPr>
        <a:xfrm>
          <a:off x="13436111" y="67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112217</xdr:rowOff>
    </xdr:from>
    <xdr:to>
      <xdr:col>18</xdr:col>
      <xdr:colOff>492125</xdr:colOff>
      <xdr:row>39</xdr:row>
      <xdr:rowOff>42367</xdr:rowOff>
    </xdr:to>
    <xdr:sp macro="" textlink="">
      <xdr:nvSpPr>
        <xdr:cNvPr id="546" name="円/楕円 545"/>
        <xdr:cNvSpPr/>
      </xdr:nvSpPr>
      <xdr:spPr>
        <a:xfrm>
          <a:off x="12763500" y="66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33494</xdr:rowOff>
    </xdr:from>
    <xdr:ext cx="534377" cy="259045"/>
    <xdr:sp macro="" textlink="">
      <xdr:nvSpPr>
        <xdr:cNvPr id="547" name="テキスト ボックス 546"/>
        <xdr:cNvSpPr txBox="1"/>
      </xdr:nvSpPr>
      <xdr:spPr>
        <a:xfrm>
          <a:off x="12547111" y="672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161764</xdr:rowOff>
    </xdr:from>
    <xdr:to>
      <xdr:col>23</xdr:col>
      <xdr:colOff>517525</xdr:colOff>
      <xdr:row>58</xdr:row>
      <xdr:rowOff>44263</xdr:rowOff>
    </xdr:to>
    <xdr:cxnSp macro="">
      <xdr:nvCxnSpPr>
        <xdr:cNvPr id="576" name="直線コネクタ 575"/>
        <xdr:cNvCxnSpPr/>
      </xdr:nvCxnSpPr>
      <xdr:spPr>
        <a:xfrm>
          <a:off x="15481300" y="9934414"/>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161764</xdr:rowOff>
    </xdr:from>
    <xdr:to>
      <xdr:col>22</xdr:col>
      <xdr:colOff>365125</xdr:colOff>
      <xdr:row>58</xdr:row>
      <xdr:rowOff>71756</xdr:rowOff>
    </xdr:to>
    <xdr:cxnSp macro="">
      <xdr:nvCxnSpPr>
        <xdr:cNvPr id="579" name="直線コネクタ 578"/>
        <xdr:cNvCxnSpPr/>
      </xdr:nvCxnSpPr>
      <xdr:spPr>
        <a:xfrm flipV="1">
          <a:off x="14592300" y="9934414"/>
          <a:ext cx="889000" cy="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71756</xdr:rowOff>
    </xdr:from>
    <xdr:to>
      <xdr:col>21</xdr:col>
      <xdr:colOff>161925</xdr:colOff>
      <xdr:row>58</xdr:row>
      <xdr:rowOff>74187</xdr:rowOff>
    </xdr:to>
    <xdr:cxnSp macro="">
      <xdr:nvCxnSpPr>
        <xdr:cNvPr id="582" name="直線コネクタ 581"/>
        <xdr:cNvCxnSpPr/>
      </xdr:nvCxnSpPr>
      <xdr:spPr>
        <a:xfrm flipV="1">
          <a:off x="13703300" y="10015856"/>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74187</xdr:rowOff>
    </xdr:from>
    <xdr:to>
      <xdr:col>19</xdr:col>
      <xdr:colOff>644525</xdr:colOff>
      <xdr:row>58</xdr:row>
      <xdr:rowOff>90060</xdr:rowOff>
    </xdr:to>
    <xdr:cxnSp macro="">
      <xdr:nvCxnSpPr>
        <xdr:cNvPr id="585" name="直線コネクタ 584"/>
        <xdr:cNvCxnSpPr/>
      </xdr:nvCxnSpPr>
      <xdr:spPr>
        <a:xfrm flipV="1">
          <a:off x="12814300" y="10018287"/>
          <a:ext cx="8890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164913</xdr:rowOff>
    </xdr:from>
    <xdr:to>
      <xdr:col>23</xdr:col>
      <xdr:colOff>568325</xdr:colOff>
      <xdr:row>58</xdr:row>
      <xdr:rowOff>95063</xdr:rowOff>
    </xdr:to>
    <xdr:sp macro="" textlink="">
      <xdr:nvSpPr>
        <xdr:cNvPr id="595" name="円/楕円 594"/>
        <xdr:cNvSpPr/>
      </xdr:nvSpPr>
      <xdr:spPr>
        <a:xfrm>
          <a:off x="16268700" y="9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79840</xdr:rowOff>
    </xdr:from>
    <xdr:ext cx="534377" cy="259045"/>
    <xdr:sp macro="" textlink="">
      <xdr:nvSpPr>
        <xdr:cNvPr id="596" name="教育費該当値テキスト"/>
        <xdr:cNvSpPr txBox="1"/>
      </xdr:nvSpPr>
      <xdr:spPr>
        <a:xfrm>
          <a:off x="16370300" y="98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110964</xdr:rowOff>
    </xdr:from>
    <xdr:to>
      <xdr:col>22</xdr:col>
      <xdr:colOff>415925</xdr:colOff>
      <xdr:row>58</xdr:row>
      <xdr:rowOff>41114</xdr:rowOff>
    </xdr:to>
    <xdr:sp macro="" textlink="">
      <xdr:nvSpPr>
        <xdr:cNvPr id="597" name="円/楕円 596"/>
        <xdr:cNvSpPr/>
      </xdr:nvSpPr>
      <xdr:spPr>
        <a:xfrm>
          <a:off x="15430500" y="98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32241</xdr:rowOff>
    </xdr:from>
    <xdr:ext cx="534377" cy="259045"/>
    <xdr:sp macro="" textlink="">
      <xdr:nvSpPr>
        <xdr:cNvPr id="598" name="テキスト ボックス 597"/>
        <xdr:cNvSpPr txBox="1"/>
      </xdr:nvSpPr>
      <xdr:spPr>
        <a:xfrm>
          <a:off x="15214111" y="99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20956</xdr:rowOff>
    </xdr:from>
    <xdr:to>
      <xdr:col>21</xdr:col>
      <xdr:colOff>212725</xdr:colOff>
      <xdr:row>58</xdr:row>
      <xdr:rowOff>122556</xdr:rowOff>
    </xdr:to>
    <xdr:sp macro="" textlink="">
      <xdr:nvSpPr>
        <xdr:cNvPr id="599" name="円/楕円 598"/>
        <xdr:cNvSpPr/>
      </xdr:nvSpPr>
      <xdr:spPr>
        <a:xfrm>
          <a:off x="14541500" y="99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113683</xdr:rowOff>
    </xdr:from>
    <xdr:ext cx="534377" cy="259045"/>
    <xdr:sp macro="" textlink="">
      <xdr:nvSpPr>
        <xdr:cNvPr id="600" name="テキスト ボックス 599"/>
        <xdr:cNvSpPr txBox="1"/>
      </xdr:nvSpPr>
      <xdr:spPr>
        <a:xfrm>
          <a:off x="14325111" y="100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23387</xdr:rowOff>
    </xdr:from>
    <xdr:to>
      <xdr:col>20</xdr:col>
      <xdr:colOff>9525</xdr:colOff>
      <xdr:row>58</xdr:row>
      <xdr:rowOff>124987</xdr:rowOff>
    </xdr:to>
    <xdr:sp macro="" textlink="">
      <xdr:nvSpPr>
        <xdr:cNvPr id="601" name="円/楕円 600"/>
        <xdr:cNvSpPr/>
      </xdr:nvSpPr>
      <xdr:spPr>
        <a:xfrm>
          <a:off x="13652500" y="99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116114</xdr:rowOff>
    </xdr:from>
    <xdr:ext cx="534377" cy="259045"/>
    <xdr:sp macro="" textlink="">
      <xdr:nvSpPr>
        <xdr:cNvPr id="602" name="テキスト ボックス 601"/>
        <xdr:cNvSpPr txBox="1"/>
      </xdr:nvSpPr>
      <xdr:spPr>
        <a:xfrm>
          <a:off x="13436111" y="100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39260</xdr:rowOff>
    </xdr:from>
    <xdr:to>
      <xdr:col>18</xdr:col>
      <xdr:colOff>492125</xdr:colOff>
      <xdr:row>58</xdr:row>
      <xdr:rowOff>140860</xdr:rowOff>
    </xdr:to>
    <xdr:sp macro="" textlink="">
      <xdr:nvSpPr>
        <xdr:cNvPr id="603" name="円/楕円 602"/>
        <xdr:cNvSpPr/>
      </xdr:nvSpPr>
      <xdr:spPr>
        <a:xfrm>
          <a:off x="12763500" y="99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131987</xdr:rowOff>
    </xdr:from>
    <xdr:ext cx="534377" cy="259045"/>
    <xdr:sp macro="" textlink="">
      <xdr:nvSpPr>
        <xdr:cNvPr id="604" name="テキスト ボックス 603"/>
        <xdr:cNvSpPr txBox="1"/>
      </xdr:nvSpPr>
      <xdr:spPr>
        <a:xfrm>
          <a:off x="12547111" y="100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40984</xdr:rowOff>
    </xdr:from>
    <xdr:to>
      <xdr:col>23</xdr:col>
      <xdr:colOff>517525</xdr:colOff>
      <xdr:row>79</xdr:row>
      <xdr:rowOff>44450</xdr:rowOff>
    </xdr:to>
    <xdr:cxnSp macro="">
      <xdr:nvCxnSpPr>
        <xdr:cNvPr id="633" name="直線コネクタ 632"/>
        <xdr:cNvCxnSpPr/>
      </xdr:nvCxnSpPr>
      <xdr:spPr>
        <a:xfrm>
          <a:off x="15481300" y="13585534"/>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40984</xdr:rowOff>
    </xdr:from>
    <xdr:to>
      <xdr:col>22</xdr:col>
      <xdr:colOff>365125</xdr:colOff>
      <xdr:row>79</xdr:row>
      <xdr:rowOff>43444</xdr:rowOff>
    </xdr:to>
    <xdr:cxnSp macro="">
      <xdr:nvCxnSpPr>
        <xdr:cNvPr id="636" name="直線コネクタ 635"/>
        <xdr:cNvCxnSpPr/>
      </xdr:nvCxnSpPr>
      <xdr:spPr>
        <a:xfrm flipV="1">
          <a:off x="14592300" y="13585534"/>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43444</xdr:rowOff>
    </xdr:from>
    <xdr:to>
      <xdr:col>21</xdr:col>
      <xdr:colOff>161925</xdr:colOff>
      <xdr:row>79</xdr:row>
      <xdr:rowOff>44450</xdr:rowOff>
    </xdr:to>
    <xdr:cxnSp macro="">
      <xdr:nvCxnSpPr>
        <xdr:cNvPr id="639" name="直線コネクタ 638"/>
        <xdr:cNvCxnSpPr/>
      </xdr:nvCxnSpPr>
      <xdr:spPr>
        <a:xfrm flipV="1">
          <a:off x="13703300" y="135879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161634</xdr:rowOff>
    </xdr:from>
    <xdr:to>
      <xdr:col>22</xdr:col>
      <xdr:colOff>415925</xdr:colOff>
      <xdr:row>79</xdr:row>
      <xdr:rowOff>91784</xdr:rowOff>
    </xdr:to>
    <xdr:sp macro="" textlink="">
      <xdr:nvSpPr>
        <xdr:cNvPr id="654" name="円/楕円 653"/>
        <xdr:cNvSpPr/>
      </xdr:nvSpPr>
      <xdr:spPr>
        <a:xfrm>
          <a:off x="15430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82911</xdr:rowOff>
    </xdr:from>
    <xdr:ext cx="378565" cy="259045"/>
    <xdr:sp macro="" textlink="">
      <xdr:nvSpPr>
        <xdr:cNvPr id="655" name="テキスト ボックス 654"/>
        <xdr:cNvSpPr txBox="1"/>
      </xdr:nvSpPr>
      <xdr:spPr>
        <a:xfrm>
          <a:off x="15292017" y="13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164094</xdr:rowOff>
    </xdr:from>
    <xdr:to>
      <xdr:col>21</xdr:col>
      <xdr:colOff>212725</xdr:colOff>
      <xdr:row>79</xdr:row>
      <xdr:rowOff>94244</xdr:rowOff>
    </xdr:to>
    <xdr:sp macro="" textlink="">
      <xdr:nvSpPr>
        <xdr:cNvPr id="656" name="円/楕円 655"/>
        <xdr:cNvSpPr/>
      </xdr:nvSpPr>
      <xdr:spPr>
        <a:xfrm>
          <a:off x="14541500" y="135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85371</xdr:rowOff>
    </xdr:from>
    <xdr:ext cx="378565" cy="259045"/>
    <xdr:sp macro="" textlink="">
      <xdr:nvSpPr>
        <xdr:cNvPr id="657" name="テキスト ボックス 656"/>
        <xdr:cNvSpPr txBox="1"/>
      </xdr:nvSpPr>
      <xdr:spPr>
        <a:xfrm>
          <a:off x="14403017" y="13629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49003</xdr:rowOff>
    </xdr:from>
    <xdr:to>
      <xdr:col>23</xdr:col>
      <xdr:colOff>517525</xdr:colOff>
      <xdr:row>96</xdr:row>
      <xdr:rowOff>63302</xdr:rowOff>
    </xdr:to>
    <xdr:cxnSp macro="">
      <xdr:nvCxnSpPr>
        <xdr:cNvPr id="686" name="直線コネクタ 685"/>
        <xdr:cNvCxnSpPr/>
      </xdr:nvCxnSpPr>
      <xdr:spPr>
        <a:xfrm>
          <a:off x="15481300" y="16508203"/>
          <a:ext cx="8382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49003</xdr:rowOff>
    </xdr:from>
    <xdr:to>
      <xdr:col>22</xdr:col>
      <xdr:colOff>365125</xdr:colOff>
      <xdr:row>96</xdr:row>
      <xdr:rowOff>73766</xdr:rowOff>
    </xdr:to>
    <xdr:cxnSp macro="">
      <xdr:nvCxnSpPr>
        <xdr:cNvPr id="689" name="直線コネクタ 688"/>
        <xdr:cNvCxnSpPr/>
      </xdr:nvCxnSpPr>
      <xdr:spPr>
        <a:xfrm flipV="1">
          <a:off x="14592300" y="1650820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73766</xdr:rowOff>
    </xdr:from>
    <xdr:to>
      <xdr:col>21</xdr:col>
      <xdr:colOff>161925</xdr:colOff>
      <xdr:row>96</xdr:row>
      <xdr:rowOff>78789</xdr:rowOff>
    </xdr:to>
    <xdr:cxnSp macro="">
      <xdr:nvCxnSpPr>
        <xdr:cNvPr id="692" name="直線コネクタ 691"/>
        <xdr:cNvCxnSpPr/>
      </xdr:nvCxnSpPr>
      <xdr:spPr>
        <a:xfrm flipV="1">
          <a:off x="13703300" y="1653296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66229</xdr:rowOff>
    </xdr:from>
    <xdr:to>
      <xdr:col>19</xdr:col>
      <xdr:colOff>644525</xdr:colOff>
      <xdr:row>96</xdr:row>
      <xdr:rowOff>78789</xdr:rowOff>
    </xdr:to>
    <xdr:cxnSp macro="">
      <xdr:nvCxnSpPr>
        <xdr:cNvPr id="695" name="直線コネクタ 694"/>
        <xdr:cNvCxnSpPr/>
      </xdr:nvCxnSpPr>
      <xdr:spPr>
        <a:xfrm>
          <a:off x="12814300" y="16525429"/>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12502</xdr:rowOff>
    </xdr:from>
    <xdr:to>
      <xdr:col>23</xdr:col>
      <xdr:colOff>568325</xdr:colOff>
      <xdr:row>96</xdr:row>
      <xdr:rowOff>114102</xdr:rowOff>
    </xdr:to>
    <xdr:sp macro="" textlink="">
      <xdr:nvSpPr>
        <xdr:cNvPr id="705" name="円/楕円 704"/>
        <xdr:cNvSpPr/>
      </xdr:nvSpPr>
      <xdr:spPr>
        <a:xfrm>
          <a:off x="16268700" y="164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162379</xdr:rowOff>
    </xdr:from>
    <xdr:ext cx="534377" cy="259045"/>
    <xdr:sp macro="" textlink="">
      <xdr:nvSpPr>
        <xdr:cNvPr id="706" name="公債費該当値テキスト"/>
        <xdr:cNvSpPr txBox="1"/>
      </xdr:nvSpPr>
      <xdr:spPr>
        <a:xfrm>
          <a:off x="16370300" y="164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169653</xdr:rowOff>
    </xdr:from>
    <xdr:to>
      <xdr:col>22</xdr:col>
      <xdr:colOff>415925</xdr:colOff>
      <xdr:row>96</xdr:row>
      <xdr:rowOff>99803</xdr:rowOff>
    </xdr:to>
    <xdr:sp macro="" textlink="">
      <xdr:nvSpPr>
        <xdr:cNvPr id="707" name="円/楕円 706"/>
        <xdr:cNvSpPr/>
      </xdr:nvSpPr>
      <xdr:spPr>
        <a:xfrm>
          <a:off x="15430500" y="164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90930</xdr:rowOff>
    </xdr:from>
    <xdr:ext cx="534377" cy="259045"/>
    <xdr:sp macro="" textlink="">
      <xdr:nvSpPr>
        <xdr:cNvPr id="708" name="テキスト ボックス 707"/>
        <xdr:cNvSpPr txBox="1"/>
      </xdr:nvSpPr>
      <xdr:spPr>
        <a:xfrm>
          <a:off x="15214111" y="165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22966</xdr:rowOff>
    </xdr:from>
    <xdr:to>
      <xdr:col>21</xdr:col>
      <xdr:colOff>212725</xdr:colOff>
      <xdr:row>96</xdr:row>
      <xdr:rowOff>124566</xdr:rowOff>
    </xdr:to>
    <xdr:sp macro="" textlink="">
      <xdr:nvSpPr>
        <xdr:cNvPr id="709" name="円/楕円 708"/>
        <xdr:cNvSpPr/>
      </xdr:nvSpPr>
      <xdr:spPr>
        <a:xfrm>
          <a:off x="14541500" y="164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115693</xdr:rowOff>
    </xdr:from>
    <xdr:ext cx="534377" cy="259045"/>
    <xdr:sp macro="" textlink="">
      <xdr:nvSpPr>
        <xdr:cNvPr id="710" name="テキスト ボックス 709"/>
        <xdr:cNvSpPr txBox="1"/>
      </xdr:nvSpPr>
      <xdr:spPr>
        <a:xfrm>
          <a:off x="14325111" y="165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27989</xdr:rowOff>
    </xdr:from>
    <xdr:to>
      <xdr:col>20</xdr:col>
      <xdr:colOff>9525</xdr:colOff>
      <xdr:row>96</xdr:row>
      <xdr:rowOff>129589</xdr:rowOff>
    </xdr:to>
    <xdr:sp macro="" textlink="">
      <xdr:nvSpPr>
        <xdr:cNvPr id="711" name="円/楕円 710"/>
        <xdr:cNvSpPr/>
      </xdr:nvSpPr>
      <xdr:spPr>
        <a:xfrm>
          <a:off x="13652500" y="164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120716</xdr:rowOff>
    </xdr:from>
    <xdr:ext cx="534377" cy="259045"/>
    <xdr:sp macro="" textlink="">
      <xdr:nvSpPr>
        <xdr:cNvPr id="712" name="テキスト ボックス 711"/>
        <xdr:cNvSpPr txBox="1"/>
      </xdr:nvSpPr>
      <xdr:spPr>
        <a:xfrm>
          <a:off x="13436111" y="165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15429</xdr:rowOff>
    </xdr:from>
    <xdr:to>
      <xdr:col>18</xdr:col>
      <xdr:colOff>492125</xdr:colOff>
      <xdr:row>96</xdr:row>
      <xdr:rowOff>117029</xdr:rowOff>
    </xdr:to>
    <xdr:sp macro="" textlink="">
      <xdr:nvSpPr>
        <xdr:cNvPr id="713" name="円/楕円 712"/>
        <xdr:cNvSpPr/>
      </xdr:nvSpPr>
      <xdr:spPr>
        <a:xfrm>
          <a:off x="12763500" y="164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108156</xdr:rowOff>
    </xdr:from>
    <xdr:ext cx="534377" cy="259045"/>
    <xdr:sp macro="" textlink="">
      <xdr:nvSpPr>
        <xdr:cNvPr id="714" name="テキスト ボックス 713"/>
        <xdr:cNvSpPr txBox="1"/>
      </xdr:nvSpPr>
      <xdr:spPr>
        <a:xfrm>
          <a:off x="12547111" y="165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増額となった主な項目は、民生費、衛生費、商工費である。民生費については、保育所運営に係る経費の増額に伴う児童福祉費の増加に伴うものである。衛生費については、福祉医療の対象者が増加したことが主な原因である。商工費については、郷土芸能会館建築工事を行ったことによる普通建設事業費の増加が主な原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減額となった主な項目は、総務費、農林水産業費、教育費である。総務費については、前年度にえきまえ交流館はちパルの建設が終了したことによるものである。農林水産業費については、農業基盤整備促進事業が平成２７年度は実施されなかったことによるものである。教育費については、小・中学校施設再生可能エネルギー等導入工事、歴史資料館改修工事が終了したこと、平成２６年度に国民文化祭市町村実行委員会補助金が交付されていたことなどによるもの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財政調整基金残高については、前年度から７．７４ポイント増加している。これは前年度繰越金を活用しながら基金積立をしていることによるものである。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実質収支額については、前年度から１．１７ポイント増加している。これは平成２７年度の歳入歳出差引額が増加したことなどに伴うものである。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実質単年度収支については、１．０８ポイント減少している。これは財政調整基金などの積立金が前年度よりも減額となっていることに伴うものである。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今後も地方税や地方交付税などの増加は期待できないことから、歳入の確保と歳出の削減に努める。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般会計及びすべての特別会計において、歳入の確保と歳出の削減に努めた結果、いずれの会計も黒字となっている。特に黒字のポイントが増加しているのは、国民健康保険特別会計と上水道特別会計である。国民健康保険特別会計については、歳出の給付費の増加を見越して、歳入の繰越金を増額したことによるものである。上水道特別会計については、職員配置等による人件費の減少が主な要因である。いずれの会計についても、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前年度と実質公債費比率の分子が同額の主な要因は、元利償還金が減少したものの、算入公債費等も減少したことなどによるものである。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公債費については大規模建設事業の一部償還が終了したことに伴う減額である。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今後も新規事業の実施をできる限り控え、地方債の発行の抑制により財政の健全化に努める。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将来負担比率の減少の主な要因は、財政調整基金への積立による充当可能基金の増加や地方債の発行の抑制による一般会計等に係る地方債現在高の減少等によるものである。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今後も新規事業の実施をできる限り控え、地方債の発行の抑制により財政の健全化に努める。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6,203
6,181
17.00
3,330,901
3,065,880
244,162
2,143,190
3,076,182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3330901</v>
      </c>
      <c r="BO4" s="379"/>
      <c r="BP4" s="379"/>
      <c r="BQ4" s="379"/>
      <c r="BR4" s="379"/>
      <c r="BS4" s="379"/>
      <c r="BT4" s="379"/>
      <c r="BU4" s="380"/>
      <c r="BV4" s="378">
        <v>4084834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11.4</v>
      </c>
      <c r="CU4" s="385"/>
      <c r="CV4" s="385"/>
      <c r="CW4" s="385"/>
      <c r="CX4" s="385"/>
      <c r="CY4" s="385"/>
      <c r="CZ4" s="385"/>
      <c r="DA4" s="386"/>
      <c r="DB4" s="384">
        <v>10.199999999999999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3065880</v>
      </c>
      <c r="BO5" s="416"/>
      <c r="BP5" s="416"/>
      <c r="BQ5" s="416"/>
      <c r="BR5" s="416"/>
      <c r="BS5" s="416"/>
      <c r="BT5" s="416"/>
      <c r="BU5" s="417"/>
      <c r="BV5" s="415">
        <v>3868285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85.3</v>
      </c>
      <c r="CU5" s="413"/>
      <c r="CV5" s="413"/>
      <c r="CW5" s="413"/>
      <c r="CX5" s="413"/>
      <c r="CY5" s="413"/>
      <c r="CZ5" s="413"/>
      <c r="DA5" s="414"/>
      <c r="DB5" s="412">
        <v>85.5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265021</v>
      </c>
      <c r="BO6" s="416"/>
      <c r="BP6" s="416"/>
      <c r="BQ6" s="416"/>
      <c r="BR6" s="416"/>
      <c r="BS6" s="416"/>
      <c r="BT6" s="416"/>
      <c r="BU6" s="417"/>
      <c r="BV6" s="415">
        <v>216549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90.2</v>
      </c>
      <c r="CU6" s="453"/>
      <c r="CV6" s="453"/>
      <c r="CW6" s="453"/>
      <c r="CX6" s="453"/>
      <c r="CY6" s="453"/>
      <c r="CZ6" s="453"/>
      <c r="DA6" s="454"/>
      <c r="DB6" s="452">
        <v>90.6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20859</v>
      </c>
      <c r="BO7" s="416"/>
      <c r="BP7" s="416"/>
      <c r="BQ7" s="416"/>
      <c r="BR7" s="416"/>
      <c r="BS7" s="416"/>
      <c r="BT7" s="416"/>
      <c r="BU7" s="417"/>
      <c r="BV7" s="415">
        <v>4626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2143190</v>
      </c>
      <c r="CU7" s="416"/>
      <c r="CV7" s="416"/>
      <c r="CW7" s="416"/>
      <c r="CX7" s="416"/>
      <c r="CY7" s="416"/>
      <c r="CZ7" s="416"/>
      <c r="DA7" s="417"/>
      <c r="DB7" s="415">
        <v>2074107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244162</v>
      </c>
      <c r="BO8" s="416"/>
      <c r="BP8" s="416"/>
      <c r="BQ8" s="416"/>
      <c r="BR8" s="416"/>
      <c r="BS8" s="416"/>
      <c r="BT8" s="416"/>
      <c r="BU8" s="417"/>
      <c r="BV8" s="415">
        <v>211923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0.26</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6080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32239</v>
      </c>
      <c r="BO9" s="416"/>
      <c r="BP9" s="416"/>
      <c r="BQ9" s="416"/>
      <c r="BR9" s="416"/>
      <c r="BS9" s="416"/>
      <c r="BT9" s="416"/>
      <c r="BU9" s="417"/>
      <c r="BV9" s="415">
        <v>-4213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12.1</v>
      </c>
      <c r="CU9" s="413"/>
      <c r="CV9" s="413"/>
      <c r="CW9" s="413"/>
      <c r="CX9" s="413"/>
      <c r="CY9" s="413"/>
      <c r="CZ9" s="413"/>
      <c r="DA9" s="414"/>
      <c r="DB9" s="412">
        <v>12.9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6623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234233</v>
      </c>
      <c r="BO10" s="416"/>
      <c r="BP10" s="416"/>
      <c r="BQ10" s="416"/>
      <c r="BR10" s="416"/>
      <c r="BS10" s="416"/>
      <c r="BT10" s="416"/>
      <c r="BU10" s="417"/>
      <c r="BV10" s="415">
        <v>284331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6203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6181</v>
      </c>
      <c r="S13" s="497"/>
      <c r="T13" s="497"/>
      <c r="U13" s="497"/>
      <c r="V13" s="498"/>
      <c r="W13" s="431" t="s">
        <v>121</v>
      </c>
      <c r="X13" s="432"/>
      <c r="Y13" s="432"/>
      <c r="Z13" s="432"/>
      <c r="AA13" s="432"/>
      <c r="AB13" s="422"/>
      <c r="AC13" s="466">
        <v>354</v>
      </c>
      <c r="AD13" s="467"/>
      <c r="AE13" s="467"/>
      <c r="AF13" s="467"/>
      <c r="AG13" s="506"/>
      <c r="AH13" s="466">
        <v>331</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266472</v>
      </c>
      <c r="BO13" s="416"/>
      <c r="BP13" s="416"/>
      <c r="BQ13" s="416"/>
      <c r="BR13" s="416"/>
      <c r="BS13" s="416"/>
      <c r="BT13" s="416"/>
      <c r="BU13" s="417"/>
      <c r="BV13" s="415">
        <v>280118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9.4</v>
      </c>
      <c r="CU13" s="413"/>
      <c r="CV13" s="413"/>
      <c r="CW13" s="413"/>
      <c r="CX13" s="413"/>
      <c r="CY13" s="413"/>
      <c r="CZ13" s="413"/>
      <c r="DA13" s="414"/>
      <c r="DB13" s="412">
        <v>10.1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6332</v>
      </c>
      <c r="S14" s="497"/>
      <c r="T14" s="497"/>
      <c r="U14" s="497"/>
      <c r="V14" s="498"/>
      <c r="W14" s="405"/>
      <c r="X14" s="406"/>
      <c r="Y14" s="406"/>
      <c r="Z14" s="406"/>
      <c r="AA14" s="406"/>
      <c r="AB14" s="395"/>
      <c r="AC14" s="499">
        <v>11.2</v>
      </c>
      <c r="AD14" s="500"/>
      <c r="AE14" s="500"/>
      <c r="AF14" s="500"/>
      <c r="AG14" s="501"/>
      <c r="AH14" s="499">
        <v>10</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6313</v>
      </c>
      <c r="S15" s="497"/>
      <c r="T15" s="497"/>
      <c r="U15" s="497"/>
      <c r="V15" s="498"/>
      <c r="W15" s="431" t="s">
        <v>128</v>
      </c>
      <c r="X15" s="432"/>
      <c r="Y15" s="432"/>
      <c r="Z15" s="432"/>
      <c r="AA15" s="432"/>
      <c r="AB15" s="422"/>
      <c r="AC15" s="466">
        <v>779</v>
      </c>
      <c r="AD15" s="467"/>
      <c r="AE15" s="467"/>
      <c r="AF15" s="467"/>
      <c r="AG15" s="506"/>
      <c r="AH15" s="466">
        <v>850</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497411</v>
      </c>
      <c r="BO15" s="379"/>
      <c r="BP15" s="379"/>
      <c r="BQ15" s="379"/>
      <c r="BR15" s="379"/>
      <c r="BS15" s="379"/>
      <c r="BT15" s="379"/>
      <c r="BU15" s="380"/>
      <c r="BV15" s="378">
        <v>474258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24.6</v>
      </c>
      <c r="AD16" s="500"/>
      <c r="AE16" s="500"/>
      <c r="AF16" s="500"/>
      <c r="AG16" s="501"/>
      <c r="AH16" s="499">
        <v>25.6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1905986</v>
      </c>
      <c r="BO16" s="416"/>
      <c r="BP16" s="416"/>
      <c r="BQ16" s="416"/>
      <c r="BR16" s="416"/>
      <c r="BS16" s="416"/>
      <c r="BT16" s="416"/>
      <c r="BU16" s="417"/>
      <c r="BV16" s="415">
        <v>1829763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2032</v>
      </c>
      <c r="AD17" s="467"/>
      <c r="AE17" s="467"/>
      <c r="AF17" s="467"/>
      <c r="AG17" s="506"/>
      <c r="AH17" s="466">
        <v>2085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619564</v>
      </c>
      <c r="BO17" s="416"/>
      <c r="BP17" s="416"/>
      <c r="BQ17" s="416"/>
      <c r="BR17" s="416"/>
      <c r="BS17" s="416"/>
      <c r="BT17" s="416"/>
      <c r="BU17" s="417"/>
      <c r="BV17" s="415">
        <v>602031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17</v>
      </c>
      <c r="M18" s="528"/>
      <c r="N18" s="528"/>
      <c r="O18" s="528"/>
      <c r="P18" s="528"/>
      <c r="Q18" s="528"/>
      <c r="R18" s="529"/>
      <c r="S18" s="529"/>
      <c r="T18" s="529"/>
      <c r="U18" s="529"/>
      <c r="V18" s="530"/>
      <c r="W18" s="433"/>
      <c r="X18" s="434"/>
      <c r="Y18" s="434"/>
      <c r="Z18" s="434"/>
      <c r="AA18" s="434"/>
      <c r="AB18" s="425"/>
      <c r="AC18" s="531">
        <v>64.2</v>
      </c>
      <c r="AD18" s="532"/>
      <c r="AE18" s="532"/>
      <c r="AF18" s="532"/>
      <c r="AG18" s="533"/>
      <c r="AH18" s="531">
        <v>62.7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1840250</v>
      </c>
      <c r="BO18" s="416"/>
      <c r="BP18" s="416"/>
      <c r="BQ18" s="416"/>
      <c r="BR18" s="416"/>
      <c r="BS18" s="416"/>
      <c r="BT18" s="416"/>
      <c r="BU18" s="417"/>
      <c r="BV18" s="415">
        <v>1771466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358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2706512</v>
      </c>
      <c r="BO19" s="416"/>
      <c r="BP19" s="416"/>
      <c r="BQ19" s="416"/>
      <c r="BR19" s="416"/>
      <c r="BS19" s="416"/>
      <c r="BT19" s="416"/>
      <c r="BU19" s="417"/>
      <c r="BV19" s="415">
        <v>2654988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2220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3076182</v>
      </c>
      <c r="BO23" s="416"/>
      <c r="BP23" s="416"/>
      <c r="BQ23" s="416"/>
      <c r="BR23" s="416"/>
      <c r="BS23" s="416"/>
      <c r="BT23" s="416"/>
      <c r="BU23" s="417"/>
      <c r="BV23" s="415">
        <v>3190287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6300</v>
      </c>
      <c r="R24" s="467"/>
      <c r="S24" s="467"/>
      <c r="T24" s="467"/>
      <c r="U24" s="467"/>
      <c r="V24" s="506"/>
      <c r="W24" s="561"/>
      <c r="X24" s="549"/>
      <c r="Y24" s="550"/>
      <c r="Z24" s="465" t="s">
        <v>152</v>
      </c>
      <c r="AA24" s="445"/>
      <c r="AB24" s="445"/>
      <c r="AC24" s="445"/>
      <c r="AD24" s="445"/>
      <c r="AE24" s="445"/>
      <c r="AF24" s="445"/>
      <c r="AG24" s="446"/>
      <c r="AH24" s="466">
        <v>50</v>
      </c>
      <c r="AI24" s="467"/>
      <c r="AJ24" s="467"/>
      <c r="AK24" s="467"/>
      <c r="AL24" s="506"/>
      <c r="AM24" s="466">
        <v>142300</v>
      </c>
      <c r="AN24" s="467"/>
      <c r="AO24" s="467"/>
      <c r="AP24" s="467"/>
      <c r="AQ24" s="467"/>
      <c r="AR24" s="506"/>
      <c r="AS24" s="466">
        <v>2846</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1330831</v>
      </c>
      <c r="BO24" s="416"/>
      <c r="BP24" s="416"/>
      <c r="BQ24" s="416"/>
      <c r="BR24" s="416"/>
      <c r="BS24" s="416"/>
      <c r="BT24" s="416"/>
      <c r="BU24" s="417"/>
      <c r="BV24" s="415">
        <v>1451185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5030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3806</v>
      </c>
      <c r="BO25" s="379"/>
      <c r="BP25" s="379"/>
      <c r="BQ25" s="379"/>
      <c r="BR25" s="379"/>
      <c r="BS25" s="379"/>
      <c r="BT25" s="379"/>
      <c r="BU25" s="380"/>
      <c r="BV25" s="378">
        <v>3862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4860</v>
      </c>
      <c r="R26" s="467"/>
      <c r="S26" s="467"/>
      <c r="T26" s="467"/>
      <c r="U26" s="467"/>
      <c r="V26" s="506"/>
      <c r="W26" s="561"/>
      <c r="X26" s="549"/>
      <c r="Y26" s="550"/>
      <c r="Z26" s="465" t="s">
        <v>158</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2100</v>
      </c>
      <c r="R27" s="467"/>
      <c r="S27" s="467"/>
      <c r="T27" s="467"/>
      <c r="U27" s="467"/>
      <c r="V27" s="506"/>
      <c r="W27" s="561"/>
      <c r="X27" s="549"/>
      <c r="Y27" s="550"/>
      <c r="Z27" s="465" t="s">
        <v>161</v>
      </c>
      <c r="AA27" s="445"/>
      <c r="AB27" s="445"/>
      <c r="AC27" s="445"/>
      <c r="AD27" s="445"/>
      <c r="AE27" s="445"/>
      <c r="AF27" s="445"/>
      <c r="AG27" s="446"/>
      <c r="AH27" s="466">
        <v>4</v>
      </c>
      <c r="AI27" s="467"/>
      <c r="AJ27" s="467"/>
      <c r="AK27" s="467"/>
      <c r="AL27" s="506"/>
      <c r="AM27" s="466">
        <v>10896</v>
      </c>
      <c r="AN27" s="467"/>
      <c r="AO27" s="467"/>
      <c r="AP27" s="467"/>
      <c r="AQ27" s="467"/>
      <c r="AR27" s="506"/>
      <c r="AS27" s="466">
        <v>2724</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1940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2289914</v>
      </c>
      <c r="BO28" s="379"/>
      <c r="BP28" s="379"/>
      <c r="BQ28" s="379"/>
      <c r="BR28" s="379"/>
      <c r="BS28" s="379"/>
      <c r="BT28" s="379"/>
      <c r="BU28" s="380"/>
      <c r="BV28" s="378">
        <v>2055681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10</v>
      </c>
      <c r="M29" s="467"/>
      <c r="N29" s="467"/>
      <c r="O29" s="467"/>
      <c r="P29" s="506"/>
      <c r="Q29" s="466">
        <v>1860</v>
      </c>
      <c r="R29" s="467"/>
      <c r="S29" s="467"/>
      <c r="T29" s="467"/>
      <c r="U29" s="467"/>
      <c r="V29" s="506"/>
      <c r="W29" s="562"/>
      <c r="X29" s="563"/>
      <c r="Y29" s="564"/>
      <c r="Z29" s="465" t="s">
        <v>168</v>
      </c>
      <c r="AA29" s="445"/>
      <c r="AB29" s="445"/>
      <c r="AC29" s="445"/>
      <c r="AD29" s="445"/>
      <c r="AE29" s="445"/>
      <c r="AF29" s="445"/>
      <c r="AG29" s="446"/>
      <c r="AH29" s="466">
        <v>54</v>
      </c>
      <c r="AI29" s="467"/>
      <c r="AJ29" s="467"/>
      <c r="AK29" s="467"/>
      <c r="AL29" s="506"/>
      <c r="AM29" s="466">
        <v>153196</v>
      </c>
      <c r="AN29" s="467"/>
      <c r="AO29" s="467"/>
      <c r="AP29" s="467"/>
      <c r="AQ29" s="467"/>
      <c r="AR29" s="506"/>
      <c r="AS29" s="466">
        <v>2837</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170775</v>
      </c>
      <c r="BO29" s="416"/>
      <c r="BP29" s="416"/>
      <c r="BQ29" s="416"/>
      <c r="BR29" s="416"/>
      <c r="BS29" s="416"/>
      <c r="BT29" s="416"/>
      <c r="BU29" s="417"/>
      <c r="BV29" s="415">
        <v>170698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87.3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152330</v>
      </c>
      <c r="BO30" s="585"/>
      <c r="BP30" s="585"/>
      <c r="BQ30" s="585"/>
      <c r="BR30" s="585"/>
      <c r="BS30" s="585"/>
      <c r="BT30" s="585"/>
      <c r="BU30" s="586"/>
      <c r="BV30" s="584">
        <v>150129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上水道特別会計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湖東地区行政一部事務組合（一般会計）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八郎湖周辺清掃事務組合（一般会計）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八郎潟町・井川町衛生処理施設組合（一般会計）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介護保険特別会計(サービス勘定)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秋田県市町村総合事務組合（一般会計）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秋田県市町村総合事務組合（交通災害共済事業等特別会計）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秋田県市町村会館管理組合（一般会計）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秋田県後期高齢者医療広域連合（一般会計）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秋田県後期高齢者医療広域連合（後期高齢者医療特別会計）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秋田県町村電算システム共同事業組合（一般会計）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479861</v>
      </c>
      <c r="S5" s="613"/>
      <c r="T5" s="613"/>
      <c r="U5" s="613"/>
      <c r="V5" s="613"/>
      <c r="W5" s="613"/>
      <c r="X5" s="613"/>
      <c r="Y5" s="614"/>
      <c r="Z5" s="615">
        <v>14.4</v>
      </c>
      <c r="AA5" s="615"/>
      <c r="AB5" s="615"/>
      <c r="AC5" s="615"/>
      <c r="AD5" s="616">
        <v>479861</v>
      </c>
      <c r="AE5" s="616"/>
      <c r="AF5" s="616"/>
      <c r="AG5" s="616"/>
      <c r="AH5" s="616"/>
      <c r="AI5" s="616"/>
      <c r="AJ5" s="616"/>
      <c r="AK5" s="616"/>
      <c r="AL5" s="617">
        <v>23.5</v>
      </c>
      <c r="AM5" s="618"/>
      <c r="AN5" s="618"/>
      <c r="AO5" s="619"/>
      <c r="AP5" s="609" t="s">
        <v>207</v>
      </c>
      <c r="AQ5" s="610"/>
      <c r="AR5" s="610"/>
      <c r="AS5" s="610"/>
      <c r="AT5" s="610"/>
      <c r="AU5" s="610"/>
      <c r="AV5" s="610"/>
      <c r="AW5" s="610"/>
      <c r="AX5" s="610"/>
      <c r="AY5" s="610"/>
      <c r="AZ5" s="610"/>
      <c r="BA5" s="610"/>
      <c r="BB5" s="610"/>
      <c r="BC5" s="610"/>
      <c r="BD5" s="610"/>
      <c r="BE5" s="610"/>
      <c r="BF5" s="611"/>
      <c r="BG5" s="623">
        <v>479861</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25515</v>
      </c>
      <c r="S6" s="624"/>
      <c r="T6" s="624"/>
      <c r="U6" s="624"/>
      <c r="V6" s="624"/>
      <c r="W6" s="624"/>
      <c r="X6" s="624"/>
      <c r="Y6" s="625"/>
      <c r="Z6" s="626">
        <v>0.8</v>
      </c>
      <c r="AA6" s="626"/>
      <c r="AB6" s="626"/>
      <c r="AC6" s="626"/>
      <c r="AD6" s="627">
        <v>25515</v>
      </c>
      <c r="AE6" s="627"/>
      <c r="AF6" s="627"/>
      <c r="AG6" s="627"/>
      <c r="AH6" s="627"/>
      <c r="AI6" s="627"/>
      <c r="AJ6" s="627"/>
      <c r="AK6" s="627"/>
      <c r="AL6" s="628">
        <v>1.2</v>
      </c>
      <c r="AM6" s="629"/>
      <c r="AN6" s="629"/>
      <c r="AO6" s="630"/>
      <c r="AP6" s="620" t="s">
        <v>213</v>
      </c>
      <c r="AQ6" s="621"/>
      <c r="AR6" s="621"/>
      <c r="AS6" s="621"/>
      <c r="AT6" s="621"/>
      <c r="AU6" s="621"/>
      <c r="AV6" s="621"/>
      <c r="AW6" s="621"/>
      <c r="AX6" s="621"/>
      <c r="AY6" s="621"/>
      <c r="AZ6" s="621"/>
      <c r="BA6" s="621"/>
      <c r="BB6" s="621"/>
      <c r="BC6" s="621"/>
      <c r="BD6" s="621"/>
      <c r="BE6" s="621"/>
      <c r="BF6" s="622"/>
      <c r="BG6" s="623">
        <v>479861</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65607</v>
      </c>
      <c r="CS6" s="624"/>
      <c r="CT6" s="624"/>
      <c r="CU6" s="624"/>
      <c r="CV6" s="624"/>
      <c r="CW6" s="624"/>
      <c r="CX6" s="624"/>
      <c r="CY6" s="625"/>
      <c r="CZ6" s="626">
        <v>2.1</v>
      </c>
      <c r="DA6" s="626"/>
      <c r="DB6" s="626"/>
      <c r="DC6" s="626"/>
      <c r="DD6" s="632" t="s">
        <v>208</v>
      </c>
      <c r="DE6" s="624"/>
      <c r="DF6" s="624"/>
      <c r="DG6" s="624"/>
      <c r="DH6" s="624"/>
      <c r="DI6" s="624"/>
      <c r="DJ6" s="624"/>
      <c r="DK6" s="624"/>
      <c r="DL6" s="624"/>
      <c r="DM6" s="624"/>
      <c r="DN6" s="624"/>
      <c r="DO6" s="624"/>
      <c r="DP6" s="625"/>
      <c r="DQ6" s="632">
        <v>65607</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898</v>
      </c>
      <c r="S7" s="624"/>
      <c r="T7" s="624"/>
      <c r="U7" s="624"/>
      <c r="V7" s="624"/>
      <c r="W7" s="624"/>
      <c r="X7" s="624"/>
      <c r="Y7" s="625"/>
      <c r="Z7" s="626">
        <v>0</v>
      </c>
      <c r="AA7" s="626"/>
      <c r="AB7" s="626"/>
      <c r="AC7" s="626"/>
      <c r="AD7" s="627">
        <v>898</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194956</v>
      </c>
      <c r="BH7" s="624"/>
      <c r="BI7" s="624"/>
      <c r="BJ7" s="624"/>
      <c r="BK7" s="624"/>
      <c r="BL7" s="624"/>
      <c r="BM7" s="624"/>
      <c r="BN7" s="625"/>
      <c r="BO7" s="626">
        <v>40.6</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652000</v>
      </c>
      <c r="CS7" s="624"/>
      <c r="CT7" s="624"/>
      <c r="CU7" s="624"/>
      <c r="CV7" s="624"/>
      <c r="CW7" s="624"/>
      <c r="CX7" s="624"/>
      <c r="CY7" s="625"/>
      <c r="CZ7" s="626">
        <v>21.3</v>
      </c>
      <c r="DA7" s="626"/>
      <c r="DB7" s="626"/>
      <c r="DC7" s="626"/>
      <c r="DD7" s="632">
        <v>24281</v>
      </c>
      <c r="DE7" s="624"/>
      <c r="DF7" s="624"/>
      <c r="DG7" s="624"/>
      <c r="DH7" s="624"/>
      <c r="DI7" s="624"/>
      <c r="DJ7" s="624"/>
      <c r="DK7" s="624"/>
      <c r="DL7" s="624"/>
      <c r="DM7" s="624"/>
      <c r="DN7" s="624"/>
      <c r="DO7" s="624"/>
      <c r="DP7" s="625"/>
      <c r="DQ7" s="632">
        <v>608781</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1914</v>
      </c>
      <c r="S8" s="624"/>
      <c r="T8" s="624"/>
      <c r="U8" s="624"/>
      <c r="V8" s="624"/>
      <c r="W8" s="624"/>
      <c r="X8" s="624"/>
      <c r="Y8" s="625"/>
      <c r="Z8" s="626">
        <v>0.1</v>
      </c>
      <c r="AA8" s="626"/>
      <c r="AB8" s="626"/>
      <c r="AC8" s="626"/>
      <c r="AD8" s="627">
        <v>1914</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9801</v>
      </c>
      <c r="BH8" s="624"/>
      <c r="BI8" s="624"/>
      <c r="BJ8" s="624"/>
      <c r="BK8" s="624"/>
      <c r="BL8" s="624"/>
      <c r="BM8" s="624"/>
      <c r="BN8" s="625"/>
      <c r="BO8" s="626">
        <v>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832413</v>
      </c>
      <c r="CS8" s="624"/>
      <c r="CT8" s="624"/>
      <c r="CU8" s="624"/>
      <c r="CV8" s="624"/>
      <c r="CW8" s="624"/>
      <c r="CX8" s="624"/>
      <c r="CY8" s="625"/>
      <c r="CZ8" s="626">
        <v>27.2</v>
      </c>
      <c r="DA8" s="626"/>
      <c r="DB8" s="626"/>
      <c r="DC8" s="626"/>
      <c r="DD8" s="632">
        <v>1801</v>
      </c>
      <c r="DE8" s="624"/>
      <c r="DF8" s="624"/>
      <c r="DG8" s="624"/>
      <c r="DH8" s="624"/>
      <c r="DI8" s="624"/>
      <c r="DJ8" s="624"/>
      <c r="DK8" s="624"/>
      <c r="DL8" s="624"/>
      <c r="DM8" s="624"/>
      <c r="DN8" s="624"/>
      <c r="DO8" s="624"/>
      <c r="DP8" s="625"/>
      <c r="DQ8" s="632">
        <v>490982</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1317</v>
      </c>
      <c r="S9" s="624"/>
      <c r="T9" s="624"/>
      <c r="U9" s="624"/>
      <c r="V9" s="624"/>
      <c r="W9" s="624"/>
      <c r="X9" s="624"/>
      <c r="Y9" s="625"/>
      <c r="Z9" s="626">
        <v>0</v>
      </c>
      <c r="AA9" s="626"/>
      <c r="AB9" s="626"/>
      <c r="AC9" s="626"/>
      <c r="AD9" s="627">
        <v>1317</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170303</v>
      </c>
      <c r="BH9" s="624"/>
      <c r="BI9" s="624"/>
      <c r="BJ9" s="624"/>
      <c r="BK9" s="624"/>
      <c r="BL9" s="624"/>
      <c r="BM9" s="624"/>
      <c r="BN9" s="625"/>
      <c r="BO9" s="626">
        <v>35.5</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238836</v>
      </c>
      <c r="CS9" s="624"/>
      <c r="CT9" s="624"/>
      <c r="CU9" s="624"/>
      <c r="CV9" s="624"/>
      <c r="CW9" s="624"/>
      <c r="CX9" s="624"/>
      <c r="CY9" s="625"/>
      <c r="CZ9" s="626">
        <v>7.8</v>
      </c>
      <c r="DA9" s="626"/>
      <c r="DB9" s="626"/>
      <c r="DC9" s="626"/>
      <c r="DD9" s="632">
        <v>1188</v>
      </c>
      <c r="DE9" s="624"/>
      <c r="DF9" s="624"/>
      <c r="DG9" s="624"/>
      <c r="DH9" s="624"/>
      <c r="DI9" s="624"/>
      <c r="DJ9" s="624"/>
      <c r="DK9" s="624"/>
      <c r="DL9" s="624"/>
      <c r="DM9" s="624"/>
      <c r="DN9" s="624"/>
      <c r="DO9" s="624"/>
      <c r="DP9" s="625"/>
      <c r="DQ9" s="632">
        <v>219165</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115607</v>
      </c>
      <c r="S10" s="624"/>
      <c r="T10" s="624"/>
      <c r="U10" s="624"/>
      <c r="V10" s="624"/>
      <c r="W10" s="624"/>
      <c r="X10" s="624"/>
      <c r="Y10" s="625"/>
      <c r="Z10" s="626">
        <v>3.5</v>
      </c>
      <c r="AA10" s="626"/>
      <c r="AB10" s="626"/>
      <c r="AC10" s="626"/>
      <c r="AD10" s="627">
        <v>115607</v>
      </c>
      <c r="AE10" s="627"/>
      <c r="AF10" s="627"/>
      <c r="AG10" s="627"/>
      <c r="AH10" s="627"/>
      <c r="AI10" s="627"/>
      <c r="AJ10" s="627"/>
      <c r="AK10" s="627"/>
      <c r="AL10" s="628">
        <v>5.7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9243</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21</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21</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5609</v>
      </c>
      <c r="BH11" s="624"/>
      <c r="BI11" s="624"/>
      <c r="BJ11" s="624"/>
      <c r="BK11" s="624"/>
      <c r="BL11" s="624"/>
      <c r="BM11" s="624"/>
      <c r="BN11" s="625"/>
      <c r="BO11" s="626">
        <v>1.2</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120964</v>
      </c>
      <c r="CS11" s="624"/>
      <c r="CT11" s="624"/>
      <c r="CU11" s="624"/>
      <c r="CV11" s="624"/>
      <c r="CW11" s="624"/>
      <c r="CX11" s="624"/>
      <c r="CY11" s="625"/>
      <c r="CZ11" s="626">
        <v>3.9</v>
      </c>
      <c r="DA11" s="626"/>
      <c r="DB11" s="626"/>
      <c r="DC11" s="626"/>
      <c r="DD11" s="632">
        <v>12955</v>
      </c>
      <c r="DE11" s="624"/>
      <c r="DF11" s="624"/>
      <c r="DG11" s="624"/>
      <c r="DH11" s="624"/>
      <c r="DI11" s="624"/>
      <c r="DJ11" s="624"/>
      <c r="DK11" s="624"/>
      <c r="DL11" s="624"/>
      <c r="DM11" s="624"/>
      <c r="DN11" s="624"/>
      <c r="DO11" s="624"/>
      <c r="DP11" s="625"/>
      <c r="DQ11" s="632">
        <v>75751</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229204</v>
      </c>
      <c r="BH12" s="624"/>
      <c r="BI12" s="624"/>
      <c r="BJ12" s="624"/>
      <c r="BK12" s="624"/>
      <c r="BL12" s="624"/>
      <c r="BM12" s="624"/>
      <c r="BN12" s="625"/>
      <c r="BO12" s="626">
        <v>47.8</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75971</v>
      </c>
      <c r="CS12" s="624"/>
      <c r="CT12" s="624"/>
      <c r="CU12" s="624"/>
      <c r="CV12" s="624"/>
      <c r="CW12" s="624"/>
      <c r="CX12" s="624"/>
      <c r="CY12" s="625"/>
      <c r="CZ12" s="626">
        <v>2.5</v>
      </c>
      <c r="DA12" s="626"/>
      <c r="DB12" s="626"/>
      <c r="DC12" s="626"/>
      <c r="DD12" s="632">
        <v>39633</v>
      </c>
      <c r="DE12" s="624"/>
      <c r="DF12" s="624"/>
      <c r="DG12" s="624"/>
      <c r="DH12" s="624"/>
      <c r="DI12" s="624"/>
      <c r="DJ12" s="624"/>
      <c r="DK12" s="624"/>
      <c r="DL12" s="624"/>
      <c r="DM12" s="624"/>
      <c r="DN12" s="624"/>
      <c r="DO12" s="624"/>
      <c r="DP12" s="625"/>
      <c r="DQ12" s="632">
        <v>36912</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3522</v>
      </c>
      <c r="S13" s="624"/>
      <c r="T13" s="624"/>
      <c r="U13" s="624"/>
      <c r="V13" s="624"/>
      <c r="W13" s="624"/>
      <c r="X13" s="624"/>
      <c r="Y13" s="625"/>
      <c r="Z13" s="626">
        <v>0.1</v>
      </c>
      <c r="AA13" s="626"/>
      <c r="AB13" s="626"/>
      <c r="AC13" s="626"/>
      <c r="AD13" s="627">
        <v>3522</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228993</v>
      </c>
      <c r="BH13" s="624"/>
      <c r="BI13" s="624"/>
      <c r="BJ13" s="624"/>
      <c r="BK13" s="624"/>
      <c r="BL13" s="624"/>
      <c r="BM13" s="624"/>
      <c r="BN13" s="625"/>
      <c r="BO13" s="626">
        <v>47.7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316661</v>
      </c>
      <c r="CS13" s="624"/>
      <c r="CT13" s="624"/>
      <c r="CU13" s="624"/>
      <c r="CV13" s="624"/>
      <c r="CW13" s="624"/>
      <c r="CX13" s="624"/>
      <c r="CY13" s="625"/>
      <c r="CZ13" s="626">
        <v>10.3</v>
      </c>
      <c r="DA13" s="626"/>
      <c r="DB13" s="626"/>
      <c r="DC13" s="626"/>
      <c r="DD13" s="632">
        <v>115276</v>
      </c>
      <c r="DE13" s="624"/>
      <c r="DF13" s="624"/>
      <c r="DG13" s="624"/>
      <c r="DH13" s="624"/>
      <c r="DI13" s="624"/>
      <c r="DJ13" s="624"/>
      <c r="DK13" s="624"/>
      <c r="DL13" s="624"/>
      <c r="DM13" s="624"/>
      <c r="DN13" s="624"/>
      <c r="DO13" s="624"/>
      <c r="DP13" s="625"/>
      <c r="DQ13" s="632">
        <v>220160</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14428</v>
      </c>
      <c r="BH14" s="624"/>
      <c r="BI14" s="624"/>
      <c r="BJ14" s="624"/>
      <c r="BK14" s="624"/>
      <c r="BL14" s="624"/>
      <c r="BM14" s="624"/>
      <c r="BN14" s="625"/>
      <c r="BO14" s="626">
        <v>3</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152930</v>
      </c>
      <c r="CS14" s="624"/>
      <c r="CT14" s="624"/>
      <c r="CU14" s="624"/>
      <c r="CV14" s="624"/>
      <c r="CW14" s="624"/>
      <c r="CX14" s="624"/>
      <c r="CY14" s="625"/>
      <c r="CZ14" s="626">
        <v>5</v>
      </c>
      <c r="DA14" s="626"/>
      <c r="DB14" s="626"/>
      <c r="DC14" s="626"/>
      <c r="DD14" s="632" t="s">
        <v>109</v>
      </c>
      <c r="DE14" s="624"/>
      <c r="DF14" s="624"/>
      <c r="DG14" s="624"/>
      <c r="DH14" s="624"/>
      <c r="DI14" s="624"/>
      <c r="DJ14" s="624"/>
      <c r="DK14" s="624"/>
      <c r="DL14" s="624"/>
      <c r="DM14" s="624"/>
      <c r="DN14" s="624"/>
      <c r="DO14" s="624"/>
      <c r="DP14" s="625"/>
      <c r="DQ14" s="632">
        <v>152906</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1892</v>
      </c>
      <c r="S15" s="624"/>
      <c r="T15" s="624"/>
      <c r="U15" s="624"/>
      <c r="V15" s="624"/>
      <c r="W15" s="624"/>
      <c r="X15" s="624"/>
      <c r="Y15" s="625"/>
      <c r="Z15" s="626">
        <v>0.1</v>
      </c>
      <c r="AA15" s="626"/>
      <c r="AB15" s="626"/>
      <c r="AC15" s="626"/>
      <c r="AD15" s="627">
        <v>1892</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41273</v>
      </c>
      <c r="BH15" s="624"/>
      <c r="BI15" s="624"/>
      <c r="BJ15" s="624"/>
      <c r="BK15" s="624"/>
      <c r="BL15" s="624"/>
      <c r="BM15" s="624"/>
      <c r="BN15" s="625"/>
      <c r="BO15" s="626">
        <v>8.6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279436</v>
      </c>
      <c r="CS15" s="624"/>
      <c r="CT15" s="624"/>
      <c r="CU15" s="624"/>
      <c r="CV15" s="624"/>
      <c r="CW15" s="624"/>
      <c r="CX15" s="624"/>
      <c r="CY15" s="625"/>
      <c r="CZ15" s="626">
        <v>9.1</v>
      </c>
      <c r="DA15" s="626"/>
      <c r="DB15" s="626"/>
      <c r="DC15" s="626"/>
      <c r="DD15" s="632">
        <v>13616</v>
      </c>
      <c r="DE15" s="624"/>
      <c r="DF15" s="624"/>
      <c r="DG15" s="624"/>
      <c r="DH15" s="624"/>
      <c r="DI15" s="624"/>
      <c r="DJ15" s="624"/>
      <c r="DK15" s="624"/>
      <c r="DL15" s="624"/>
      <c r="DM15" s="624"/>
      <c r="DN15" s="624"/>
      <c r="DO15" s="624"/>
      <c r="DP15" s="625"/>
      <c r="DQ15" s="632">
        <v>244068</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1666237</v>
      </c>
      <c r="S16" s="624"/>
      <c r="T16" s="624"/>
      <c r="U16" s="624"/>
      <c r="V16" s="624"/>
      <c r="W16" s="624"/>
      <c r="X16" s="624"/>
      <c r="Y16" s="625"/>
      <c r="Z16" s="626">
        <v>50</v>
      </c>
      <c r="AA16" s="626"/>
      <c r="AB16" s="626"/>
      <c r="AC16" s="626"/>
      <c r="AD16" s="627">
        <v>1408575</v>
      </c>
      <c r="AE16" s="627"/>
      <c r="AF16" s="627"/>
      <c r="AG16" s="627"/>
      <c r="AH16" s="627"/>
      <c r="AI16" s="627"/>
      <c r="AJ16" s="627"/>
      <c r="AK16" s="627"/>
      <c r="AL16" s="628">
        <v>69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1408575</v>
      </c>
      <c r="S17" s="624"/>
      <c r="T17" s="624"/>
      <c r="U17" s="624"/>
      <c r="V17" s="624"/>
      <c r="W17" s="624"/>
      <c r="X17" s="624"/>
      <c r="Y17" s="625"/>
      <c r="Z17" s="626">
        <v>42.3</v>
      </c>
      <c r="AA17" s="626"/>
      <c r="AB17" s="626"/>
      <c r="AC17" s="626"/>
      <c r="AD17" s="627">
        <v>1408575</v>
      </c>
      <c r="AE17" s="627"/>
      <c r="AF17" s="627"/>
      <c r="AG17" s="627"/>
      <c r="AH17" s="627"/>
      <c r="AI17" s="627"/>
      <c r="AJ17" s="627"/>
      <c r="AK17" s="627"/>
      <c r="AL17" s="628">
        <v>69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331041</v>
      </c>
      <c r="CS17" s="624"/>
      <c r="CT17" s="624"/>
      <c r="CU17" s="624"/>
      <c r="CV17" s="624"/>
      <c r="CW17" s="624"/>
      <c r="CX17" s="624"/>
      <c r="CY17" s="625"/>
      <c r="CZ17" s="626">
        <v>10.8</v>
      </c>
      <c r="DA17" s="626"/>
      <c r="DB17" s="626"/>
      <c r="DC17" s="626"/>
      <c r="DD17" s="632" t="s">
        <v>109</v>
      </c>
      <c r="DE17" s="624"/>
      <c r="DF17" s="624"/>
      <c r="DG17" s="624"/>
      <c r="DH17" s="624"/>
      <c r="DI17" s="624"/>
      <c r="DJ17" s="624"/>
      <c r="DK17" s="624"/>
      <c r="DL17" s="624"/>
      <c r="DM17" s="624"/>
      <c r="DN17" s="624"/>
      <c r="DO17" s="624"/>
      <c r="DP17" s="625"/>
      <c r="DQ17" s="632">
        <v>327138</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257660</v>
      </c>
      <c r="S18" s="624"/>
      <c r="T18" s="624"/>
      <c r="U18" s="624"/>
      <c r="V18" s="624"/>
      <c r="W18" s="624"/>
      <c r="X18" s="624"/>
      <c r="Y18" s="625"/>
      <c r="Z18" s="626">
        <v>7.7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2296763</v>
      </c>
      <c r="S20" s="624"/>
      <c r="T20" s="624"/>
      <c r="U20" s="624"/>
      <c r="V20" s="624"/>
      <c r="W20" s="624"/>
      <c r="X20" s="624"/>
      <c r="Y20" s="625"/>
      <c r="Z20" s="626">
        <v>69</v>
      </c>
      <c r="AA20" s="626"/>
      <c r="AB20" s="626"/>
      <c r="AC20" s="626"/>
      <c r="AD20" s="627">
        <v>2039101</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3065880</v>
      </c>
      <c r="CS20" s="624"/>
      <c r="CT20" s="624"/>
      <c r="CU20" s="624"/>
      <c r="CV20" s="624"/>
      <c r="CW20" s="624"/>
      <c r="CX20" s="624"/>
      <c r="CY20" s="625"/>
      <c r="CZ20" s="626">
        <v>100</v>
      </c>
      <c r="DA20" s="626"/>
      <c r="DB20" s="626"/>
      <c r="DC20" s="626"/>
      <c r="DD20" s="632">
        <v>208750</v>
      </c>
      <c r="DE20" s="624"/>
      <c r="DF20" s="624"/>
      <c r="DG20" s="624"/>
      <c r="DH20" s="624"/>
      <c r="DI20" s="624"/>
      <c r="DJ20" s="624"/>
      <c r="DK20" s="624"/>
      <c r="DL20" s="624"/>
      <c r="DM20" s="624"/>
      <c r="DN20" s="624"/>
      <c r="DO20" s="624"/>
      <c r="DP20" s="625"/>
      <c r="DQ20" s="632">
        <v>2441491</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578</v>
      </c>
      <c r="S21" s="624"/>
      <c r="T21" s="624"/>
      <c r="U21" s="624"/>
      <c r="V21" s="624"/>
      <c r="W21" s="624"/>
      <c r="X21" s="624"/>
      <c r="Y21" s="625"/>
      <c r="Z21" s="626">
        <v>0</v>
      </c>
      <c r="AA21" s="626"/>
      <c r="AB21" s="626"/>
      <c r="AC21" s="626"/>
      <c r="AD21" s="627">
        <v>578</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16184</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39836</v>
      </c>
      <c r="S23" s="624"/>
      <c r="T23" s="624"/>
      <c r="U23" s="624"/>
      <c r="V23" s="624"/>
      <c r="W23" s="624"/>
      <c r="X23" s="624"/>
      <c r="Y23" s="625"/>
      <c r="Z23" s="626">
        <v>1.2</v>
      </c>
      <c r="AA23" s="626"/>
      <c r="AB23" s="626"/>
      <c r="AC23" s="626"/>
      <c r="AD23" s="627">
        <v>485</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16945</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1197246</v>
      </c>
      <c r="CS24" s="613"/>
      <c r="CT24" s="613"/>
      <c r="CU24" s="613"/>
      <c r="CV24" s="613"/>
      <c r="CW24" s="613"/>
      <c r="CX24" s="613"/>
      <c r="CY24" s="614"/>
      <c r="CZ24" s="650">
        <v>39.1</v>
      </c>
      <c r="DA24" s="651"/>
      <c r="DB24" s="651"/>
      <c r="DC24" s="652"/>
      <c r="DD24" s="649">
        <v>874371</v>
      </c>
      <c r="DE24" s="613"/>
      <c r="DF24" s="613"/>
      <c r="DG24" s="613"/>
      <c r="DH24" s="613"/>
      <c r="DI24" s="613"/>
      <c r="DJ24" s="613"/>
      <c r="DK24" s="614"/>
      <c r="DL24" s="649">
        <v>874006</v>
      </c>
      <c r="DM24" s="613"/>
      <c r="DN24" s="613"/>
      <c r="DO24" s="613"/>
      <c r="DP24" s="613"/>
      <c r="DQ24" s="613"/>
      <c r="DR24" s="613"/>
      <c r="DS24" s="613"/>
      <c r="DT24" s="613"/>
      <c r="DU24" s="613"/>
      <c r="DV24" s="614"/>
      <c r="DW24" s="617">
        <v>40.5</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293969</v>
      </c>
      <c r="S25" s="624"/>
      <c r="T25" s="624"/>
      <c r="U25" s="624"/>
      <c r="V25" s="624"/>
      <c r="W25" s="624"/>
      <c r="X25" s="624"/>
      <c r="Y25" s="625"/>
      <c r="Z25" s="626">
        <v>8.8000000000000007</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481293</v>
      </c>
      <c r="CS25" s="655"/>
      <c r="CT25" s="655"/>
      <c r="CU25" s="655"/>
      <c r="CV25" s="655"/>
      <c r="CW25" s="655"/>
      <c r="CX25" s="655"/>
      <c r="CY25" s="656"/>
      <c r="CZ25" s="657">
        <v>15.7</v>
      </c>
      <c r="DA25" s="658"/>
      <c r="DB25" s="658"/>
      <c r="DC25" s="659"/>
      <c r="DD25" s="632">
        <v>439659</v>
      </c>
      <c r="DE25" s="655"/>
      <c r="DF25" s="655"/>
      <c r="DG25" s="655"/>
      <c r="DH25" s="655"/>
      <c r="DI25" s="655"/>
      <c r="DJ25" s="655"/>
      <c r="DK25" s="656"/>
      <c r="DL25" s="632">
        <v>439406</v>
      </c>
      <c r="DM25" s="655"/>
      <c r="DN25" s="655"/>
      <c r="DO25" s="655"/>
      <c r="DP25" s="655"/>
      <c r="DQ25" s="655"/>
      <c r="DR25" s="655"/>
      <c r="DS25" s="655"/>
      <c r="DT25" s="655"/>
      <c r="DU25" s="655"/>
      <c r="DV25" s="656"/>
      <c r="DW25" s="628">
        <v>20.399999999999999</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264849</v>
      </c>
      <c r="CS26" s="624"/>
      <c r="CT26" s="624"/>
      <c r="CU26" s="624"/>
      <c r="CV26" s="624"/>
      <c r="CW26" s="624"/>
      <c r="CX26" s="624"/>
      <c r="CY26" s="625"/>
      <c r="CZ26" s="657">
        <v>8.6</v>
      </c>
      <c r="DA26" s="658"/>
      <c r="DB26" s="658"/>
      <c r="DC26" s="659"/>
      <c r="DD26" s="632">
        <v>233674</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206270</v>
      </c>
      <c r="S27" s="624"/>
      <c r="T27" s="624"/>
      <c r="U27" s="624"/>
      <c r="V27" s="624"/>
      <c r="W27" s="624"/>
      <c r="X27" s="624"/>
      <c r="Y27" s="625"/>
      <c r="Z27" s="626">
        <v>6.2</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479861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384912</v>
      </c>
      <c r="CS27" s="655"/>
      <c r="CT27" s="655"/>
      <c r="CU27" s="655"/>
      <c r="CV27" s="655"/>
      <c r="CW27" s="655"/>
      <c r="CX27" s="655"/>
      <c r="CY27" s="656"/>
      <c r="CZ27" s="657">
        <v>12.6</v>
      </c>
      <c r="DA27" s="658"/>
      <c r="DB27" s="658"/>
      <c r="DC27" s="659"/>
      <c r="DD27" s="632">
        <v>107574</v>
      </c>
      <c r="DE27" s="655"/>
      <c r="DF27" s="655"/>
      <c r="DG27" s="655"/>
      <c r="DH27" s="655"/>
      <c r="DI27" s="655"/>
      <c r="DJ27" s="655"/>
      <c r="DK27" s="656"/>
      <c r="DL27" s="632">
        <v>107462</v>
      </c>
      <c r="DM27" s="655"/>
      <c r="DN27" s="655"/>
      <c r="DO27" s="655"/>
      <c r="DP27" s="655"/>
      <c r="DQ27" s="655"/>
      <c r="DR27" s="655"/>
      <c r="DS27" s="655"/>
      <c r="DT27" s="655"/>
      <c r="DU27" s="655"/>
      <c r="DV27" s="656"/>
      <c r="DW27" s="628">
        <v>5</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3561</v>
      </c>
      <c r="S28" s="624"/>
      <c r="T28" s="624"/>
      <c r="U28" s="624"/>
      <c r="V28" s="624"/>
      <c r="W28" s="624"/>
      <c r="X28" s="624"/>
      <c r="Y28" s="625"/>
      <c r="Z28" s="626">
        <v>0.1</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331041</v>
      </c>
      <c r="CS28" s="624"/>
      <c r="CT28" s="624"/>
      <c r="CU28" s="624"/>
      <c r="CV28" s="624"/>
      <c r="CW28" s="624"/>
      <c r="CX28" s="624"/>
      <c r="CY28" s="625"/>
      <c r="CZ28" s="657">
        <v>10.8</v>
      </c>
      <c r="DA28" s="658"/>
      <c r="DB28" s="658"/>
      <c r="DC28" s="659"/>
      <c r="DD28" s="632">
        <v>327138</v>
      </c>
      <c r="DE28" s="624"/>
      <c r="DF28" s="624"/>
      <c r="DG28" s="624"/>
      <c r="DH28" s="624"/>
      <c r="DI28" s="624"/>
      <c r="DJ28" s="624"/>
      <c r="DK28" s="625"/>
      <c r="DL28" s="632">
        <v>327138</v>
      </c>
      <c r="DM28" s="624"/>
      <c r="DN28" s="624"/>
      <c r="DO28" s="624"/>
      <c r="DP28" s="624"/>
      <c r="DQ28" s="624"/>
      <c r="DR28" s="624"/>
      <c r="DS28" s="624"/>
      <c r="DT28" s="624"/>
      <c r="DU28" s="624"/>
      <c r="DV28" s="625"/>
      <c r="DW28" s="628">
        <v>15.2</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3724</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331041</v>
      </c>
      <c r="CS29" s="655"/>
      <c r="CT29" s="655"/>
      <c r="CU29" s="655"/>
      <c r="CV29" s="655"/>
      <c r="CW29" s="655"/>
      <c r="CX29" s="655"/>
      <c r="CY29" s="656"/>
      <c r="CZ29" s="657">
        <v>10.8</v>
      </c>
      <c r="DA29" s="658"/>
      <c r="DB29" s="658"/>
      <c r="DC29" s="659"/>
      <c r="DD29" s="632">
        <v>327138</v>
      </c>
      <c r="DE29" s="655"/>
      <c r="DF29" s="655"/>
      <c r="DG29" s="655"/>
      <c r="DH29" s="655"/>
      <c r="DI29" s="655"/>
      <c r="DJ29" s="655"/>
      <c r="DK29" s="656"/>
      <c r="DL29" s="632">
        <v>327138</v>
      </c>
      <c r="DM29" s="655"/>
      <c r="DN29" s="655"/>
      <c r="DO29" s="655"/>
      <c r="DP29" s="655"/>
      <c r="DQ29" s="655"/>
      <c r="DR29" s="655"/>
      <c r="DS29" s="655"/>
      <c r="DT29" s="655"/>
      <c r="DU29" s="655"/>
      <c r="DV29" s="656"/>
      <c r="DW29" s="628">
        <v>15.2</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10024</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98.4</v>
      </c>
      <c r="BH30" s="682"/>
      <c r="BI30" s="682"/>
      <c r="BJ30" s="682"/>
      <c r="BK30" s="682"/>
      <c r="BL30" s="682"/>
      <c r="BM30" s="618">
        <v>92.5</v>
      </c>
      <c r="BN30" s="682"/>
      <c r="BO30" s="682"/>
      <c r="BP30" s="682"/>
      <c r="BQ30" s="683"/>
      <c r="BR30" s="681">
        <v>98</v>
      </c>
      <c r="BS30" s="682"/>
      <c r="BT30" s="682"/>
      <c r="BU30" s="682"/>
      <c r="BV30" s="682"/>
      <c r="BW30" s="682"/>
      <c r="BX30" s="618">
        <v>91.4</v>
      </c>
      <c r="BY30" s="682"/>
      <c r="BZ30" s="682"/>
      <c r="CA30" s="682"/>
      <c r="CB30" s="683"/>
      <c r="CD30" s="686"/>
      <c r="CE30" s="687"/>
      <c r="CF30" s="637" t="s">
        <v>291</v>
      </c>
      <c r="CG30" s="638"/>
      <c r="CH30" s="638"/>
      <c r="CI30" s="638"/>
      <c r="CJ30" s="638"/>
      <c r="CK30" s="638"/>
      <c r="CL30" s="638"/>
      <c r="CM30" s="638"/>
      <c r="CN30" s="638"/>
      <c r="CO30" s="638"/>
      <c r="CP30" s="638"/>
      <c r="CQ30" s="639"/>
      <c r="CR30" s="623">
        <v>300956</v>
      </c>
      <c r="CS30" s="624"/>
      <c r="CT30" s="624"/>
      <c r="CU30" s="624"/>
      <c r="CV30" s="624"/>
      <c r="CW30" s="624"/>
      <c r="CX30" s="624"/>
      <c r="CY30" s="625"/>
      <c r="CZ30" s="657">
        <v>9.8000000000000007</v>
      </c>
      <c r="DA30" s="658"/>
      <c r="DB30" s="658"/>
      <c r="DC30" s="659"/>
      <c r="DD30" s="632">
        <v>297053</v>
      </c>
      <c r="DE30" s="624"/>
      <c r="DF30" s="624"/>
      <c r="DG30" s="624"/>
      <c r="DH30" s="624"/>
      <c r="DI30" s="624"/>
      <c r="DJ30" s="624"/>
      <c r="DK30" s="625"/>
      <c r="DL30" s="632">
        <v>297053</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216549</v>
      </c>
      <c r="S31" s="624"/>
      <c r="T31" s="624"/>
      <c r="U31" s="624"/>
      <c r="V31" s="624"/>
      <c r="W31" s="624"/>
      <c r="X31" s="624"/>
      <c r="Y31" s="625"/>
      <c r="Z31" s="626">
        <v>6.5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98.8</v>
      </c>
      <c r="BH31" s="655"/>
      <c r="BI31" s="655"/>
      <c r="BJ31" s="655"/>
      <c r="BK31" s="655"/>
      <c r="BL31" s="655"/>
      <c r="BM31" s="629">
        <v>94.9</v>
      </c>
      <c r="BN31" s="679"/>
      <c r="BO31" s="679"/>
      <c r="BP31" s="679"/>
      <c r="BQ31" s="680"/>
      <c r="BR31" s="678">
        <v>98.7</v>
      </c>
      <c r="BS31" s="655"/>
      <c r="BT31" s="655"/>
      <c r="BU31" s="655"/>
      <c r="BV31" s="655"/>
      <c r="BW31" s="655"/>
      <c r="BX31" s="629">
        <v>93.2</v>
      </c>
      <c r="BY31" s="679"/>
      <c r="BZ31" s="679"/>
      <c r="CA31" s="679"/>
      <c r="CB31" s="680"/>
      <c r="CD31" s="686"/>
      <c r="CE31" s="687"/>
      <c r="CF31" s="637" t="s">
        <v>295</v>
      </c>
      <c r="CG31" s="638"/>
      <c r="CH31" s="638"/>
      <c r="CI31" s="638"/>
      <c r="CJ31" s="638"/>
      <c r="CK31" s="638"/>
      <c r="CL31" s="638"/>
      <c r="CM31" s="638"/>
      <c r="CN31" s="638"/>
      <c r="CO31" s="638"/>
      <c r="CP31" s="638"/>
      <c r="CQ31" s="639"/>
      <c r="CR31" s="623">
        <v>30085</v>
      </c>
      <c r="CS31" s="655"/>
      <c r="CT31" s="655"/>
      <c r="CU31" s="655"/>
      <c r="CV31" s="655"/>
      <c r="CW31" s="655"/>
      <c r="CX31" s="655"/>
      <c r="CY31" s="656"/>
      <c r="CZ31" s="657">
        <v>1</v>
      </c>
      <c r="DA31" s="658"/>
      <c r="DB31" s="658"/>
      <c r="DC31" s="659"/>
      <c r="DD31" s="632">
        <v>30085</v>
      </c>
      <c r="DE31" s="655"/>
      <c r="DF31" s="655"/>
      <c r="DG31" s="655"/>
      <c r="DH31" s="655"/>
      <c r="DI31" s="655"/>
      <c r="DJ31" s="655"/>
      <c r="DK31" s="656"/>
      <c r="DL31" s="632">
        <v>30085</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39647</v>
      </c>
      <c r="S32" s="624"/>
      <c r="T32" s="624"/>
      <c r="U32" s="624"/>
      <c r="V32" s="624"/>
      <c r="W32" s="624"/>
      <c r="X32" s="624"/>
      <c r="Y32" s="625"/>
      <c r="Z32" s="626">
        <v>1.2</v>
      </c>
      <c r="AA32" s="626"/>
      <c r="AB32" s="626"/>
      <c r="AC32" s="626"/>
      <c r="AD32" s="627">
        <v>1070</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97.8</v>
      </c>
      <c r="BH32" s="691"/>
      <c r="BI32" s="691"/>
      <c r="BJ32" s="691"/>
      <c r="BK32" s="691"/>
      <c r="BL32" s="691"/>
      <c r="BM32" s="692">
        <v>89.2</v>
      </c>
      <c r="BN32" s="691"/>
      <c r="BO32" s="691"/>
      <c r="BP32" s="691"/>
      <c r="BQ32" s="693"/>
      <c r="BR32" s="690">
        <v>97</v>
      </c>
      <c r="BS32" s="691"/>
      <c r="BT32" s="691"/>
      <c r="BU32" s="691"/>
      <c r="BV32" s="691"/>
      <c r="BW32" s="691"/>
      <c r="BX32" s="692">
        <v>88.2</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186851</v>
      </c>
      <c r="S33" s="624"/>
      <c r="T33" s="624"/>
      <c r="U33" s="624"/>
      <c r="V33" s="624"/>
      <c r="W33" s="624"/>
      <c r="X33" s="624"/>
      <c r="Y33" s="625"/>
      <c r="Z33" s="626">
        <v>5.6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1659884</v>
      </c>
      <c r="CS33" s="655"/>
      <c r="CT33" s="655"/>
      <c r="CU33" s="655"/>
      <c r="CV33" s="655"/>
      <c r="CW33" s="655"/>
      <c r="CX33" s="655"/>
      <c r="CY33" s="656"/>
      <c r="CZ33" s="657">
        <v>54.1</v>
      </c>
      <c r="DA33" s="658"/>
      <c r="DB33" s="658"/>
      <c r="DC33" s="659"/>
      <c r="DD33" s="632">
        <v>1469624</v>
      </c>
      <c r="DE33" s="655"/>
      <c r="DF33" s="655"/>
      <c r="DG33" s="655"/>
      <c r="DH33" s="655"/>
      <c r="DI33" s="655"/>
      <c r="DJ33" s="655"/>
      <c r="DK33" s="656"/>
      <c r="DL33" s="632">
        <v>966244</v>
      </c>
      <c r="DM33" s="655"/>
      <c r="DN33" s="655"/>
      <c r="DO33" s="655"/>
      <c r="DP33" s="655"/>
      <c r="DQ33" s="655"/>
      <c r="DR33" s="655"/>
      <c r="DS33" s="655"/>
      <c r="DT33" s="655"/>
      <c r="DU33" s="655"/>
      <c r="DV33" s="656"/>
      <c r="DW33" s="628">
        <v>44.8</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400929</v>
      </c>
      <c r="CS34" s="624"/>
      <c r="CT34" s="624"/>
      <c r="CU34" s="624"/>
      <c r="CV34" s="624"/>
      <c r="CW34" s="624"/>
      <c r="CX34" s="624"/>
      <c r="CY34" s="625"/>
      <c r="CZ34" s="657">
        <v>13.1</v>
      </c>
      <c r="DA34" s="658"/>
      <c r="DB34" s="658"/>
      <c r="DC34" s="659"/>
      <c r="DD34" s="632">
        <v>364209</v>
      </c>
      <c r="DE34" s="624"/>
      <c r="DF34" s="624"/>
      <c r="DG34" s="624"/>
      <c r="DH34" s="624"/>
      <c r="DI34" s="624"/>
      <c r="DJ34" s="624"/>
      <c r="DK34" s="625"/>
      <c r="DL34" s="632">
        <v>258749</v>
      </c>
      <c r="DM34" s="624"/>
      <c r="DN34" s="624"/>
      <c r="DO34" s="624"/>
      <c r="DP34" s="624"/>
      <c r="DQ34" s="624"/>
      <c r="DR34" s="624"/>
      <c r="DS34" s="624"/>
      <c r="DT34" s="624"/>
      <c r="DU34" s="624"/>
      <c r="DV34" s="625"/>
      <c r="DW34" s="628">
        <v>12</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115051</v>
      </c>
      <c r="S35" s="624"/>
      <c r="T35" s="624"/>
      <c r="U35" s="624"/>
      <c r="V35" s="624"/>
      <c r="W35" s="624"/>
      <c r="X35" s="624"/>
      <c r="Y35" s="625"/>
      <c r="Z35" s="626">
        <v>3.5</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457786</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195662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25736</v>
      </c>
      <c r="CS35" s="655"/>
      <c r="CT35" s="655"/>
      <c r="CU35" s="655"/>
      <c r="CV35" s="655"/>
      <c r="CW35" s="655"/>
      <c r="CX35" s="655"/>
      <c r="CY35" s="656"/>
      <c r="CZ35" s="657">
        <v>0.8</v>
      </c>
      <c r="DA35" s="658"/>
      <c r="DB35" s="658"/>
      <c r="DC35" s="659"/>
      <c r="DD35" s="632">
        <v>17566</v>
      </c>
      <c r="DE35" s="655"/>
      <c r="DF35" s="655"/>
      <c r="DG35" s="655"/>
      <c r="DH35" s="655"/>
      <c r="DI35" s="655"/>
      <c r="DJ35" s="655"/>
      <c r="DK35" s="656"/>
      <c r="DL35" s="632">
        <v>17566</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3330901</v>
      </c>
      <c r="S36" s="696"/>
      <c r="T36" s="696"/>
      <c r="U36" s="696"/>
      <c r="V36" s="696"/>
      <c r="W36" s="696"/>
      <c r="X36" s="696"/>
      <c r="Y36" s="697"/>
      <c r="Z36" s="698">
        <v>100</v>
      </c>
      <c r="AA36" s="698"/>
      <c r="AB36" s="698"/>
      <c r="AC36" s="698"/>
      <c r="AD36" s="699">
        <v>2041234</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136911</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183928</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522832</v>
      </c>
      <c r="CS36" s="624"/>
      <c r="CT36" s="624"/>
      <c r="CU36" s="624"/>
      <c r="CV36" s="624"/>
      <c r="CW36" s="624"/>
      <c r="CX36" s="624"/>
      <c r="CY36" s="625"/>
      <c r="CZ36" s="657">
        <v>17.100000000000001</v>
      </c>
      <c r="DA36" s="658"/>
      <c r="DB36" s="658"/>
      <c r="DC36" s="659"/>
      <c r="DD36" s="632">
        <v>442020</v>
      </c>
      <c r="DE36" s="624"/>
      <c r="DF36" s="624"/>
      <c r="DG36" s="624"/>
      <c r="DH36" s="624"/>
      <c r="DI36" s="624"/>
      <c r="DJ36" s="624"/>
      <c r="DK36" s="625"/>
      <c r="DL36" s="632">
        <v>343625</v>
      </c>
      <c r="DM36" s="624"/>
      <c r="DN36" s="624"/>
      <c r="DO36" s="624"/>
      <c r="DP36" s="624"/>
      <c r="DQ36" s="624"/>
      <c r="DR36" s="624"/>
      <c r="DS36" s="624"/>
      <c r="DT36" s="624"/>
      <c r="DU36" s="624"/>
      <c r="DV36" s="625"/>
      <c r="DW36" s="628">
        <v>15.9</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2676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939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272025</v>
      </c>
      <c r="CS37" s="655"/>
      <c r="CT37" s="655"/>
      <c r="CU37" s="655"/>
      <c r="CV37" s="655"/>
      <c r="CW37" s="655"/>
      <c r="CX37" s="655"/>
      <c r="CY37" s="656"/>
      <c r="CZ37" s="657">
        <v>8.9</v>
      </c>
      <c r="DA37" s="658"/>
      <c r="DB37" s="658"/>
      <c r="DC37" s="659"/>
      <c r="DD37" s="632">
        <v>266689</v>
      </c>
      <c r="DE37" s="655"/>
      <c r="DF37" s="655"/>
      <c r="DG37" s="655"/>
      <c r="DH37" s="655"/>
      <c r="DI37" s="655"/>
      <c r="DJ37" s="655"/>
      <c r="DK37" s="656"/>
      <c r="DL37" s="632">
        <v>258292</v>
      </c>
      <c r="DM37" s="655"/>
      <c r="DN37" s="655"/>
      <c r="DO37" s="655"/>
      <c r="DP37" s="655"/>
      <c r="DQ37" s="655"/>
      <c r="DR37" s="655"/>
      <c r="DS37" s="655"/>
      <c r="DT37" s="655"/>
      <c r="DU37" s="655"/>
      <c r="DV37" s="656"/>
      <c r="DW37" s="628">
        <v>12</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1504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455110</v>
      </c>
      <c r="CS38" s="624"/>
      <c r="CT38" s="624"/>
      <c r="CU38" s="624"/>
      <c r="CV38" s="624"/>
      <c r="CW38" s="624"/>
      <c r="CX38" s="624"/>
      <c r="CY38" s="625"/>
      <c r="CZ38" s="657">
        <v>14.8</v>
      </c>
      <c r="DA38" s="658"/>
      <c r="DB38" s="658"/>
      <c r="DC38" s="659"/>
      <c r="DD38" s="632">
        <v>408656</v>
      </c>
      <c r="DE38" s="624"/>
      <c r="DF38" s="624"/>
      <c r="DG38" s="624"/>
      <c r="DH38" s="624"/>
      <c r="DI38" s="624"/>
      <c r="DJ38" s="624"/>
      <c r="DK38" s="625"/>
      <c r="DL38" s="632">
        <v>346304</v>
      </c>
      <c r="DM38" s="624"/>
      <c r="DN38" s="624"/>
      <c r="DO38" s="624"/>
      <c r="DP38" s="624"/>
      <c r="DQ38" s="624"/>
      <c r="DR38" s="624"/>
      <c r="DS38" s="624"/>
      <c r="DT38" s="624"/>
      <c r="DU38" s="624"/>
      <c r="DV38" s="625"/>
      <c r="DW38" s="628">
        <v>16.100000000000001</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237601</v>
      </c>
      <c r="CS39" s="655"/>
      <c r="CT39" s="655"/>
      <c r="CU39" s="655"/>
      <c r="CV39" s="655"/>
      <c r="CW39" s="655"/>
      <c r="CX39" s="655"/>
      <c r="CY39" s="656"/>
      <c r="CZ39" s="657">
        <v>7.7</v>
      </c>
      <c r="DA39" s="658"/>
      <c r="DB39" s="658"/>
      <c r="DC39" s="659"/>
      <c r="DD39" s="632">
        <v>233497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58826</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17676</v>
      </c>
      <c r="CS40" s="624"/>
      <c r="CT40" s="624"/>
      <c r="CU40" s="624"/>
      <c r="CV40" s="624"/>
      <c r="CW40" s="624"/>
      <c r="CX40" s="624"/>
      <c r="CY40" s="625"/>
      <c r="CZ40" s="657">
        <v>0.6</v>
      </c>
      <c r="DA40" s="658"/>
      <c r="DB40" s="658"/>
      <c r="DC40" s="659"/>
      <c r="DD40" s="632">
        <v>3676</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259373</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300</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208750</v>
      </c>
      <c r="CS42" s="624"/>
      <c r="CT42" s="624"/>
      <c r="CU42" s="624"/>
      <c r="CV42" s="624"/>
      <c r="CW42" s="624"/>
      <c r="CX42" s="624"/>
      <c r="CY42" s="625"/>
      <c r="CZ42" s="657">
        <v>6.8</v>
      </c>
      <c r="DA42" s="706"/>
      <c r="DB42" s="706"/>
      <c r="DC42" s="707"/>
      <c r="DD42" s="632">
        <v>97496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6994</v>
      </c>
      <c r="CS43" s="655"/>
      <c r="CT43" s="655"/>
      <c r="CU43" s="655"/>
      <c r="CV43" s="655"/>
      <c r="CW43" s="655"/>
      <c r="CX43" s="655"/>
      <c r="CY43" s="656"/>
      <c r="CZ43" s="657">
        <v>0.2</v>
      </c>
      <c r="DA43" s="658"/>
      <c r="DB43" s="658"/>
      <c r="DC43" s="659"/>
      <c r="DD43" s="632">
        <v>6994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208750</v>
      </c>
      <c r="CS44" s="624"/>
      <c r="CT44" s="624"/>
      <c r="CU44" s="624"/>
      <c r="CV44" s="624"/>
      <c r="CW44" s="624"/>
      <c r="CX44" s="624"/>
      <c r="CY44" s="625"/>
      <c r="CZ44" s="657">
        <v>6.8</v>
      </c>
      <c r="DA44" s="706"/>
      <c r="DB44" s="706"/>
      <c r="DC44" s="707"/>
      <c r="DD44" s="632">
        <v>97496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86890</v>
      </c>
      <c r="CS45" s="655"/>
      <c r="CT45" s="655"/>
      <c r="CU45" s="655"/>
      <c r="CV45" s="655"/>
      <c r="CW45" s="655"/>
      <c r="CX45" s="655"/>
      <c r="CY45" s="656"/>
      <c r="CZ45" s="657">
        <v>2.8</v>
      </c>
      <c r="DA45" s="658"/>
      <c r="DB45" s="658"/>
      <c r="DC45" s="659"/>
      <c r="DD45" s="632">
        <v>9225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121860</v>
      </c>
      <c r="CS46" s="624"/>
      <c r="CT46" s="624"/>
      <c r="CU46" s="624"/>
      <c r="CV46" s="624"/>
      <c r="CW46" s="624"/>
      <c r="CX46" s="624"/>
      <c r="CY46" s="625"/>
      <c r="CZ46" s="657">
        <v>4</v>
      </c>
      <c r="DA46" s="706"/>
      <c r="DB46" s="706"/>
      <c r="DC46" s="707"/>
      <c r="DD46" s="632">
        <v>88271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3065880</v>
      </c>
      <c r="CS49" s="691"/>
      <c r="CT49" s="691"/>
      <c r="CU49" s="691"/>
      <c r="CV49" s="691"/>
      <c r="CW49" s="691"/>
      <c r="CX49" s="691"/>
      <c r="CY49" s="718"/>
      <c r="CZ49" s="719">
        <v>100</v>
      </c>
      <c r="DA49" s="720"/>
      <c r="DB49" s="720"/>
      <c r="DC49" s="721"/>
      <c r="DD49" s="722">
        <v>2441491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3331</v>
      </c>
      <c r="R7" s="753"/>
      <c r="S7" s="753"/>
      <c r="T7" s="753"/>
      <c r="U7" s="753"/>
      <c r="V7" s="753">
        <v>3066</v>
      </c>
      <c r="W7" s="753"/>
      <c r="X7" s="753"/>
      <c r="Y7" s="753"/>
      <c r="Z7" s="753"/>
      <c r="AA7" s="753">
        <v>265</v>
      </c>
      <c r="AB7" s="753"/>
      <c r="AC7" s="753"/>
      <c r="AD7" s="753"/>
      <c r="AE7" s="754"/>
      <c r="AF7" s="755">
        <v>244</v>
      </c>
      <c r="AG7" s="756"/>
      <c r="AH7" s="756"/>
      <c r="AI7" s="756"/>
      <c r="AJ7" s="757"/>
      <c r="AK7" s="792">
        <v>10</v>
      </c>
      <c r="AL7" s="793"/>
      <c r="AM7" s="793"/>
      <c r="AN7" s="793"/>
      <c r="AO7" s="793"/>
      <c r="AP7" s="793">
        <v>3076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3331</v>
      </c>
      <c r="R23" s="812"/>
      <c r="S23" s="812"/>
      <c r="T23" s="812"/>
      <c r="U23" s="812"/>
      <c r="V23" s="812">
        <v>3066</v>
      </c>
      <c r="W23" s="812"/>
      <c r="X23" s="812"/>
      <c r="Y23" s="812"/>
      <c r="Z23" s="812"/>
      <c r="AA23" s="812">
        <v>265</v>
      </c>
      <c r="AB23" s="812"/>
      <c r="AC23" s="812"/>
      <c r="AD23" s="812"/>
      <c r="AE23" s="813"/>
      <c r="AF23" s="814">
        <v>244</v>
      </c>
      <c r="AG23" s="812"/>
      <c r="AH23" s="812"/>
      <c r="AI23" s="812"/>
      <c r="AJ23" s="815"/>
      <c r="AK23" s="816"/>
      <c r="AL23" s="817"/>
      <c r="AM23" s="817"/>
      <c r="AN23" s="817"/>
      <c r="AO23" s="817"/>
      <c r="AP23" s="812">
        <v>3076</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39">
        <v>964</v>
      </c>
      <c r="R28" s="840"/>
      <c r="S28" s="840"/>
      <c r="T28" s="840"/>
      <c r="U28" s="840"/>
      <c r="V28" s="840">
        <v>769</v>
      </c>
      <c r="W28" s="840"/>
      <c r="X28" s="840"/>
      <c r="Y28" s="840"/>
      <c r="Z28" s="840"/>
      <c r="AA28" s="840">
        <v>196</v>
      </c>
      <c r="AB28" s="840"/>
      <c r="AC28" s="840"/>
      <c r="AD28" s="840"/>
      <c r="AE28" s="841"/>
      <c r="AF28" s="842">
        <v>196</v>
      </c>
      <c r="AG28" s="840"/>
      <c r="AH28" s="840"/>
      <c r="AI28" s="840"/>
      <c r="AJ28" s="843"/>
      <c r="AK28" s="844">
        <v>48</v>
      </c>
      <c r="AL28" s="836"/>
      <c r="AM28" s="836"/>
      <c r="AN28" s="836"/>
      <c r="AO28" s="836"/>
      <c r="AP28" s="836" t="s">
        <v>534</v>
      </c>
      <c r="AQ28" s="836"/>
      <c r="AR28" s="836"/>
      <c r="AS28" s="836"/>
      <c r="AT28" s="836"/>
      <c r="AU28" s="836" t="s">
        <v>534</v>
      </c>
      <c r="AV28" s="836"/>
      <c r="AW28" s="836"/>
      <c r="AX28" s="836"/>
      <c r="AY28" s="836"/>
      <c r="AZ28" s="836" t="s">
        <v>534</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75</v>
      </c>
      <c r="R29" s="777"/>
      <c r="S29" s="777"/>
      <c r="T29" s="777"/>
      <c r="U29" s="777"/>
      <c r="V29" s="777">
        <v>74</v>
      </c>
      <c r="W29" s="777"/>
      <c r="X29" s="777"/>
      <c r="Y29" s="777"/>
      <c r="Z29" s="777"/>
      <c r="AA29" s="777">
        <v>1</v>
      </c>
      <c r="AB29" s="777"/>
      <c r="AC29" s="777"/>
      <c r="AD29" s="777"/>
      <c r="AE29" s="778"/>
      <c r="AF29" s="779">
        <v>1</v>
      </c>
      <c r="AG29" s="780"/>
      <c r="AH29" s="780"/>
      <c r="AI29" s="780"/>
      <c r="AJ29" s="781"/>
      <c r="AK29" s="847">
        <v>26</v>
      </c>
      <c r="AL29" s="848"/>
      <c r="AM29" s="848"/>
      <c r="AN29" s="848"/>
      <c r="AO29" s="848"/>
      <c r="AP29" s="848" t="s">
        <v>534</v>
      </c>
      <c r="AQ29" s="848"/>
      <c r="AR29" s="848"/>
      <c r="AS29" s="848"/>
      <c r="AT29" s="848"/>
      <c r="AU29" s="848" t="s">
        <v>534</v>
      </c>
      <c r="AV29" s="848"/>
      <c r="AW29" s="848"/>
      <c r="AX29" s="848"/>
      <c r="AY29" s="848"/>
      <c r="AZ29" s="848" t="s">
        <v>534</v>
      </c>
      <c r="BA29" s="848"/>
      <c r="BB29" s="848"/>
      <c r="BC29" s="848"/>
      <c r="BD29" s="848"/>
      <c r="BE29" s="845"/>
      <c r="BF29" s="845"/>
      <c r="BG29" s="845"/>
      <c r="BH29" s="845"/>
      <c r="BI29" s="846"/>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884</v>
      </c>
      <c r="R30" s="777"/>
      <c r="S30" s="777"/>
      <c r="T30" s="777"/>
      <c r="U30" s="777"/>
      <c r="V30" s="777">
        <v>852</v>
      </c>
      <c r="W30" s="777"/>
      <c r="X30" s="777"/>
      <c r="Y30" s="777"/>
      <c r="Z30" s="777"/>
      <c r="AA30" s="777">
        <v>32</v>
      </c>
      <c r="AB30" s="777"/>
      <c r="AC30" s="777"/>
      <c r="AD30" s="777"/>
      <c r="AE30" s="778"/>
      <c r="AF30" s="779">
        <v>32</v>
      </c>
      <c r="AG30" s="780"/>
      <c r="AH30" s="780"/>
      <c r="AI30" s="780"/>
      <c r="AJ30" s="781"/>
      <c r="AK30" s="847">
        <v>136</v>
      </c>
      <c r="AL30" s="848"/>
      <c r="AM30" s="848"/>
      <c r="AN30" s="848"/>
      <c r="AO30" s="848"/>
      <c r="AP30" s="848" t="s">
        <v>534</v>
      </c>
      <c r="AQ30" s="848"/>
      <c r="AR30" s="848"/>
      <c r="AS30" s="848"/>
      <c r="AT30" s="848"/>
      <c r="AU30" s="848" t="s">
        <v>534</v>
      </c>
      <c r="AV30" s="848"/>
      <c r="AW30" s="848"/>
      <c r="AX30" s="848"/>
      <c r="AY30" s="848"/>
      <c r="AZ30" s="848" t="s">
        <v>534</v>
      </c>
      <c r="BA30" s="848"/>
      <c r="BB30" s="848"/>
      <c r="BC30" s="848"/>
      <c r="BD30" s="848"/>
      <c r="BE30" s="845"/>
      <c r="BF30" s="845"/>
      <c r="BG30" s="845"/>
      <c r="BH30" s="845"/>
      <c r="BI30" s="846"/>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4</v>
      </c>
      <c r="R31" s="777"/>
      <c r="S31" s="777"/>
      <c r="T31" s="777"/>
      <c r="U31" s="777"/>
      <c r="V31" s="777">
        <v>3</v>
      </c>
      <c r="W31" s="777"/>
      <c r="X31" s="777"/>
      <c r="Y31" s="777"/>
      <c r="Z31" s="777"/>
      <c r="AA31" s="777">
        <v>2</v>
      </c>
      <c r="AB31" s="777"/>
      <c r="AC31" s="777"/>
      <c r="AD31" s="777"/>
      <c r="AE31" s="778"/>
      <c r="AF31" s="779">
        <v>2</v>
      </c>
      <c r="AG31" s="780"/>
      <c r="AH31" s="780"/>
      <c r="AI31" s="780"/>
      <c r="AJ31" s="781"/>
      <c r="AK31" s="847" t="s">
        <v>534</v>
      </c>
      <c r="AL31" s="848"/>
      <c r="AM31" s="848"/>
      <c r="AN31" s="848"/>
      <c r="AO31" s="848"/>
      <c r="AP31" s="848" t="s">
        <v>534</v>
      </c>
      <c r="AQ31" s="848"/>
      <c r="AR31" s="848"/>
      <c r="AS31" s="848"/>
      <c r="AT31" s="848"/>
      <c r="AU31" s="848" t="s">
        <v>534</v>
      </c>
      <c r="AV31" s="848"/>
      <c r="AW31" s="848"/>
      <c r="AX31" s="848"/>
      <c r="AY31" s="848"/>
      <c r="AZ31" s="848" t="s">
        <v>534</v>
      </c>
      <c r="BA31" s="848"/>
      <c r="BB31" s="848"/>
      <c r="BC31" s="848"/>
      <c r="BD31" s="848"/>
      <c r="BE31" s="845"/>
      <c r="BF31" s="845"/>
      <c r="BG31" s="845"/>
      <c r="BH31" s="845"/>
      <c r="BI31" s="846"/>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145</v>
      </c>
      <c r="R32" s="777"/>
      <c r="S32" s="777"/>
      <c r="T32" s="777"/>
      <c r="U32" s="777"/>
      <c r="V32" s="777">
        <v>117</v>
      </c>
      <c r="W32" s="777"/>
      <c r="X32" s="777"/>
      <c r="Y32" s="777"/>
      <c r="Z32" s="777"/>
      <c r="AA32" s="777">
        <v>28</v>
      </c>
      <c r="AB32" s="777"/>
      <c r="AC32" s="777"/>
      <c r="AD32" s="777"/>
      <c r="AE32" s="778"/>
      <c r="AF32" s="779">
        <v>178</v>
      </c>
      <c r="AG32" s="780"/>
      <c r="AH32" s="780"/>
      <c r="AI32" s="780"/>
      <c r="AJ32" s="781"/>
      <c r="AK32" s="847">
        <v>3</v>
      </c>
      <c r="AL32" s="848"/>
      <c r="AM32" s="848"/>
      <c r="AN32" s="848"/>
      <c r="AO32" s="848"/>
      <c r="AP32" s="848">
        <v>422</v>
      </c>
      <c r="AQ32" s="848"/>
      <c r="AR32" s="848"/>
      <c r="AS32" s="848"/>
      <c r="AT32" s="848"/>
      <c r="AU32" s="848">
        <v>2</v>
      </c>
      <c r="AV32" s="848"/>
      <c r="AW32" s="848"/>
      <c r="AX32" s="848"/>
      <c r="AY32" s="848"/>
      <c r="AZ32" s="848" t="s">
        <v>534</v>
      </c>
      <c r="BA32" s="848"/>
      <c r="BB32" s="848"/>
      <c r="BC32" s="848"/>
      <c r="BD32" s="848"/>
      <c r="BE32" s="845" t="s">
        <v>381</v>
      </c>
      <c r="BF32" s="845"/>
      <c r="BG32" s="845"/>
      <c r="BH32" s="845"/>
      <c r="BI32" s="846"/>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298</v>
      </c>
      <c r="R33" s="777"/>
      <c r="S33" s="777"/>
      <c r="T33" s="777"/>
      <c r="U33" s="777"/>
      <c r="V33" s="777">
        <v>289</v>
      </c>
      <c r="W33" s="777"/>
      <c r="X33" s="777"/>
      <c r="Y33" s="777"/>
      <c r="Z33" s="777"/>
      <c r="AA33" s="777">
        <v>9</v>
      </c>
      <c r="AB33" s="777"/>
      <c r="AC33" s="777"/>
      <c r="AD33" s="777"/>
      <c r="AE33" s="778"/>
      <c r="AF33" s="779">
        <v>9</v>
      </c>
      <c r="AG33" s="780"/>
      <c r="AH33" s="780"/>
      <c r="AI33" s="780"/>
      <c r="AJ33" s="781"/>
      <c r="AK33" s="847">
        <v>137</v>
      </c>
      <c r="AL33" s="848"/>
      <c r="AM33" s="848"/>
      <c r="AN33" s="848"/>
      <c r="AO33" s="848"/>
      <c r="AP33" s="848">
        <v>2409</v>
      </c>
      <c r="AQ33" s="848"/>
      <c r="AR33" s="848"/>
      <c r="AS33" s="848"/>
      <c r="AT33" s="848"/>
      <c r="AU33" s="848">
        <v>1744</v>
      </c>
      <c r="AV33" s="848"/>
      <c r="AW33" s="848"/>
      <c r="AX33" s="848"/>
      <c r="AY33" s="848"/>
      <c r="AZ33" s="848" t="s">
        <v>534</v>
      </c>
      <c r="BA33" s="848"/>
      <c r="BB33" s="848"/>
      <c r="BC33" s="848"/>
      <c r="BD33" s="848"/>
      <c r="BE33" s="845" t="s">
        <v>383</v>
      </c>
      <c r="BF33" s="845"/>
      <c r="BG33" s="845"/>
      <c r="BH33" s="845"/>
      <c r="BI33" s="846"/>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7"/>
      <c r="AL34" s="848"/>
      <c r="AM34" s="848"/>
      <c r="AN34" s="848"/>
      <c r="AO34" s="848"/>
      <c r="AP34" s="848"/>
      <c r="AQ34" s="848"/>
      <c r="AR34" s="848"/>
      <c r="AS34" s="848"/>
      <c r="AT34" s="848"/>
      <c r="AU34" s="848"/>
      <c r="AV34" s="848"/>
      <c r="AW34" s="848"/>
      <c r="AX34" s="848"/>
      <c r="AY34" s="848"/>
      <c r="AZ34" s="849"/>
      <c r="BA34" s="849"/>
      <c r="BB34" s="849"/>
      <c r="BC34" s="849"/>
      <c r="BD34" s="849"/>
      <c r="BE34" s="845"/>
      <c r="BF34" s="845"/>
      <c r="BG34" s="845"/>
      <c r="BH34" s="845"/>
      <c r="BI34" s="846"/>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7"/>
      <c r="AL35" s="848"/>
      <c r="AM35" s="848"/>
      <c r="AN35" s="848"/>
      <c r="AO35" s="848"/>
      <c r="AP35" s="848"/>
      <c r="AQ35" s="848"/>
      <c r="AR35" s="848"/>
      <c r="AS35" s="848"/>
      <c r="AT35" s="848"/>
      <c r="AU35" s="848"/>
      <c r="AV35" s="848"/>
      <c r="AW35" s="848"/>
      <c r="AX35" s="848"/>
      <c r="AY35" s="848"/>
      <c r="AZ35" s="849"/>
      <c r="BA35" s="849"/>
      <c r="BB35" s="849"/>
      <c r="BC35" s="849"/>
      <c r="BD35" s="849"/>
      <c r="BE35" s="845"/>
      <c r="BF35" s="845"/>
      <c r="BG35" s="845"/>
      <c r="BH35" s="845"/>
      <c r="BI35" s="846"/>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7"/>
      <c r="AL36" s="848"/>
      <c r="AM36" s="848"/>
      <c r="AN36" s="848"/>
      <c r="AO36" s="848"/>
      <c r="AP36" s="848"/>
      <c r="AQ36" s="848"/>
      <c r="AR36" s="848"/>
      <c r="AS36" s="848"/>
      <c r="AT36" s="848"/>
      <c r="AU36" s="848"/>
      <c r="AV36" s="848"/>
      <c r="AW36" s="848"/>
      <c r="AX36" s="848"/>
      <c r="AY36" s="848"/>
      <c r="AZ36" s="849"/>
      <c r="BA36" s="849"/>
      <c r="BB36" s="849"/>
      <c r="BC36" s="849"/>
      <c r="BD36" s="849"/>
      <c r="BE36" s="845"/>
      <c r="BF36" s="845"/>
      <c r="BG36" s="845"/>
      <c r="BH36" s="845"/>
      <c r="BI36" s="846"/>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7"/>
      <c r="AL37" s="848"/>
      <c r="AM37" s="848"/>
      <c r="AN37" s="848"/>
      <c r="AO37" s="848"/>
      <c r="AP37" s="848"/>
      <c r="AQ37" s="848"/>
      <c r="AR37" s="848"/>
      <c r="AS37" s="848"/>
      <c r="AT37" s="848"/>
      <c r="AU37" s="848"/>
      <c r="AV37" s="848"/>
      <c r="AW37" s="848"/>
      <c r="AX37" s="848"/>
      <c r="AY37" s="848"/>
      <c r="AZ37" s="849"/>
      <c r="BA37" s="849"/>
      <c r="BB37" s="849"/>
      <c r="BC37" s="849"/>
      <c r="BD37" s="849"/>
      <c r="BE37" s="845"/>
      <c r="BF37" s="845"/>
      <c r="BG37" s="845"/>
      <c r="BH37" s="845"/>
      <c r="BI37" s="846"/>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7"/>
      <c r="AL38" s="848"/>
      <c r="AM38" s="848"/>
      <c r="AN38" s="848"/>
      <c r="AO38" s="848"/>
      <c r="AP38" s="848"/>
      <c r="AQ38" s="848"/>
      <c r="AR38" s="848"/>
      <c r="AS38" s="848"/>
      <c r="AT38" s="848"/>
      <c r="AU38" s="848"/>
      <c r="AV38" s="848"/>
      <c r="AW38" s="848"/>
      <c r="AX38" s="848"/>
      <c r="AY38" s="848"/>
      <c r="AZ38" s="849"/>
      <c r="BA38" s="849"/>
      <c r="BB38" s="849"/>
      <c r="BC38" s="849"/>
      <c r="BD38" s="849"/>
      <c r="BE38" s="845"/>
      <c r="BF38" s="845"/>
      <c r="BG38" s="845"/>
      <c r="BH38" s="845"/>
      <c r="BI38" s="846"/>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62"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385</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418</v>
      </c>
      <c r="AG63" s="859"/>
      <c r="AH63" s="859"/>
      <c r="AI63" s="859"/>
      <c r="AJ63" s="860"/>
      <c r="AK63" s="861"/>
      <c r="AL63" s="856"/>
      <c r="AM63" s="856"/>
      <c r="AN63" s="856"/>
      <c r="AO63" s="856"/>
      <c r="AP63" s="859">
        <v>2831</v>
      </c>
      <c r="AQ63" s="859"/>
      <c r="AR63" s="859"/>
      <c r="AS63" s="859"/>
      <c r="AT63" s="859"/>
      <c r="AU63" s="859">
        <v>1746</v>
      </c>
      <c r="AV63" s="859"/>
      <c r="AW63" s="859"/>
      <c r="AX63" s="859"/>
      <c r="AY63" s="859"/>
      <c r="AZ63" s="863"/>
      <c r="BA63" s="863"/>
      <c r="BB63" s="863"/>
      <c r="BC63" s="863"/>
      <c r="BD63" s="863"/>
      <c r="BE63" s="864"/>
      <c r="BF63" s="864"/>
      <c r="BG63" s="864"/>
      <c r="BH63" s="864"/>
      <c r="BI63" s="865"/>
      <c r="BJ63" s="866" t="s">
        <v>109</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69" t="s">
        <v>371</v>
      </c>
      <c r="AG66" s="831"/>
      <c r="AH66" s="831"/>
      <c r="AI66" s="831"/>
      <c r="AJ66" s="870"/>
      <c r="AK66" s="735" t="s">
        <v>372</v>
      </c>
      <c r="AL66" s="759"/>
      <c r="AM66" s="759"/>
      <c r="AN66" s="759"/>
      <c r="AO66" s="760"/>
      <c r="AP66" s="735" t="s">
        <v>373</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x14ac:dyDescent="0.15">
      <c r="A68" s="209">
        <v>1</v>
      </c>
      <c r="B68" s="889" t="s">
        <v>535</v>
      </c>
      <c r="C68" s="890"/>
      <c r="D68" s="890"/>
      <c r="E68" s="890"/>
      <c r="F68" s="890"/>
      <c r="G68" s="890"/>
      <c r="H68" s="890"/>
      <c r="I68" s="890"/>
      <c r="J68" s="890"/>
      <c r="K68" s="890"/>
      <c r="L68" s="890"/>
      <c r="M68" s="890"/>
      <c r="N68" s="890"/>
      <c r="O68" s="890"/>
      <c r="P68" s="891"/>
      <c r="Q68" s="892">
        <v>616</v>
      </c>
      <c r="R68" s="884"/>
      <c r="S68" s="884"/>
      <c r="T68" s="884"/>
      <c r="U68" s="885"/>
      <c r="V68" s="883">
        <v>600</v>
      </c>
      <c r="W68" s="884"/>
      <c r="X68" s="884"/>
      <c r="Y68" s="884"/>
      <c r="Z68" s="885"/>
      <c r="AA68" s="883">
        <v>17</v>
      </c>
      <c r="AB68" s="884"/>
      <c r="AC68" s="884"/>
      <c r="AD68" s="884"/>
      <c r="AE68" s="885"/>
      <c r="AF68" s="883">
        <v>17</v>
      </c>
      <c r="AG68" s="884"/>
      <c r="AH68" s="884"/>
      <c r="AI68" s="884"/>
      <c r="AJ68" s="885"/>
      <c r="AK68" s="883" t="s">
        <v>480</v>
      </c>
      <c r="AL68" s="884"/>
      <c r="AM68" s="884"/>
      <c r="AN68" s="884"/>
      <c r="AO68" s="885"/>
      <c r="AP68" s="883">
        <v>259</v>
      </c>
      <c r="AQ68" s="884"/>
      <c r="AR68" s="884"/>
      <c r="AS68" s="884"/>
      <c r="AT68" s="885"/>
      <c r="AU68" s="886">
        <v>30</v>
      </c>
      <c r="AV68" s="886"/>
      <c r="AW68" s="886"/>
      <c r="AX68" s="886"/>
      <c r="AY68" s="886"/>
      <c r="AZ68" s="887"/>
      <c r="BA68" s="887"/>
      <c r="BB68" s="887"/>
      <c r="BC68" s="887"/>
      <c r="BD68" s="888"/>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x14ac:dyDescent="0.15">
      <c r="A69" s="212">
        <v>2</v>
      </c>
      <c r="B69" s="893" t="s">
        <v>536</v>
      </c>
      <c r="C69" s="894"/>
      <c r="D69" s="894"/>
      <c r="E69" s="894"/>
      <c r="F69" s="894"/>
      <c r="G69" s="894"/>
      <c r="H69" s="894"/>
      <c r="I69" s="894"/>
      <c r="J69" s="894"/>
      <c r="K69" s="894"/>
      <c r="L69" s="894"/>
      <c r="M69" s="894"/>
      <c r="N69" s="894"/>
      <c r="O69" s="894"/>
      <c r="P69" s="895"/>
      <c r="Q69" s="896">
        <v>642</v>
      </c>
      <c r="R69" s="897"/>
      <c r="S69" s="897"/>
      <c r="T69" s="897"/>
      <c r="U69" s="847"/>
      <c r="V69" s="898">
        <v>637</v>
      </c>
      <c r="W69" s="897"/>
      <c r="X69" s="897"/>
      <c r="Y69" s="897"/>
      <c r="Z69" s="847"/>
      <c r="AA69" s="898">
        <v>5</v>
      </c>
      <c r="AB69" s="897"/>
      <c r="AC69" s="897"/>
      <c r="AD69" s="897"/>
      <c r="AE69" s="847"/>
      <c r="AF69" s="898">
        <v>5</v>
      </c>
      <c r="AG69" s="897"/>
      <c r="AH69" s="897"/>
      <c r="AI69" s="897"/>
      <c r="AJ69" s="847"/>
      <c r="AK69" s="898" t="s">
        <v>480</v>
      </c>
      <c r="AL69" s="897"/>
      <c r="AM69" s="897"/>
      <c r="AN69" s="897"/>
      <c r="AO69" s="847"/>
      <c r="AP69" s="898">
        <v>1086</v>
      </c>
      <c r="AQ69" s="897"/>
      <c r="AR69" s="897"/>
      <c r="AS69" s="897"/>
      <c r="AT69" s="847"/>
      <c r="AU69" s="848">
        <v>136</v>
      </c>
      <c r="AV69" s="848"/>
      <c r="AW69" s="848"/>
      <c r="AX69" s="848"/>
      <c r="AY69" s="848"/>
      <c r="AZ69" s="899"/>
      <c r="BA69" s="899"/>
      <c r="BB69" s="899"/>
      <c r="BC69" s="899"/>
      <c r="BD69" s="900"/>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x14ac:dyDescent="0.15">
      <c r="A70" s="212">
        <v>3</v>
      </c>
      <c r="B70" s="893" t="s">
        <v>537</v>
      </c>
      <c r="C70" s="894"/>
      <c r="D70" s="894"/>
      <c r="E70" s="894"/>
      <c r="F70" s="894"/>
      <c r="G70" s="894"/>
      <c r="H70" s="894"/>
      <c r="I70" s="894"/>
      <c r="J70" s="894"/>
      <c r="K70" s="894"/>
      <c r="L70" s="894"/>
      <c r="M70" s="894"/>
      <c r="N70" s="894"/>
      <c r="O70" s="894"/>
      <c r="P70" s="895"/>
      <c r="Q70" s="896">
        <v>33</v>
      </c>
      <c r="R70" s="897"/>
      <c r="S70" s="897"/>
      <c r="T70" s="897"/>
      <c r="U70" s="847"/>
      <c r="V70" s="898">
        <v>26</v>
      </c>
      <c r="W70" s="897"/>
      <c r="X70" s="897"/>
      <c r="Y70" s="897"/>
      <c r="Z70" s="847"/>
      <c r="AA70" s="898">
        <v>7</v>
      </c>
      <c r="AB70" s="897"/>
      <c r="AC70" s="897"/>
      <c r="AD70" s="897"/>
      <c r="AE70" s="847"/>
      <c r="AF70" s="898">
        <v>7</v>
      </c>
      <c r="AG70" s="897"/>
      <c r="AH70" s="897"/>
      <c r="AI70" s="897"/>
      <c r="AJ70" s="847"/>
      <c r="AK70" s="898" t="s">
        <v>480</v>
      </c>
      <c r="AL70" s="897"/>
      <c r="AM70" s="897"/>
      <c r="AN70" s="897"/>
      <c r="AO70" s="847"/>
      <c r="AP70" s="898" t="s">
        <v>534</v>
      </c>
      <c r="AQ70" s="897"/>
      <c r="AR70" s="897"/>
      <c r="AS70" s="897"/>
      <c r="AT70" s="847"/>
      <c r="AU70" s="848" t="s">
        <v>534</v>
      </c>
      <c r="AV70" s="848"/>
      <c r="AW70" s="848"/>
      <c r="AX70" s="848"/>
      <c r="AY70" s="848"/>
      <c r="AZ70" s="899"/>
      <c r="BA70" s="899"/>
      <c r="BB70" s="899"/>
      <c r="BC70" s="899"/>
      <c r="BD70" s="900"/>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26.25" customHeight="1" x14ac:dyDescent="0.15">
      <c r="A71" s="212">
        <v>4</v>
      </c>
      <c r="B71" s="893" t="s">
        <v>538</v>
      </c>
      <c r="C71" s="894"/>
      <c r="D71" s="894"/>
      <c r="E71" s="894"/>
      <c r="F71" s="894"/>
      <c r="G71" s="894"/>
      <c r="H71" s="894"/>
      <c r="I71" s="894"/>
      <c r="J71" s="894"/>
      <c r="K71" s="894"/>
      <c r="L71" s="894"/>
      <c r="M71" s="894"/>
      <c r="N71" s="894"/>
      <c r="O71" s="894"/>
      <c r="P71" s="895"/>
      <c r="Q71" s="901">
        <v>14715</v>
      </c>
      <c r="R71" s="848"/>
      <c r="S71" s="848"/>
      <c r="T71" s="848"/>
      <c r="U71" s="848"/>
      <c r="V71" s="848">
        <v>13779</v>
      </c>
      <c r="W71" s="848"/>
      <c r="X71" s="848"/>
      <c r="Y71" s="848"/>
      <c r="Z71" s="848"/>
      <c r="AA71" s="848">
        <v>936</v>
      </c>
      <c r="AB71" s="848"/>
      <c r="AC71" s="848"/>
      <c r="AD71" s="848"/>
      <c r="AE71" s="848"/>
      <c r="AF71" s="848">
        <v>936</v>
      </c>
      <c r="AG71" s="848"/>
      <c r="AH71" s="848"/>
      <c r="AI71" s="848"/>
      <c r="AJ71" s="848"/>
      <c r="AK71" s="848">
        <v>11</v>
      </c>
      <c r="AL71" s="848"/>
      <c r="AM71" s="848"/>
      <c r="AN71" s="848"/>
      <c r="AO71" s="848"/>
      <c r="AP71" s="848" t="s">
        <v>534</v>
      </c>
      <c r="AQ71" s="848"/>
      <c r="AR71" s="848"/>
      <c r="AS71" s="848"/>
      <c r="AT71" s="848"/>
      <c r="AU71" s="848" t="s">
        <v>534</v>
      </c>
      <c r="AV71" s="848"/>
      <c r="AW71" s="848"/>
      <c r="AX71" s="848"/>
      <c r="AY71" s="848"/>
      <c r="AZ71" s="899"/>
      <c r="BA71" s="899"/>
      <c r="BB71" s="899"/>
      <c r="BC71" s="899"/>
      <c r="BD71" s="900"/>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x14ac:dyDescent="0.15">
      <c r="A72" s="212">
        <v>5</v>
      </c>
      <c r="B72" s="893" t="s">
        <v>539</v>
      </c>
      <c r="C72" s="894"/>
      <c r="D72" s="894"/>
      <c r="E72" s="894"/>
      <c r="F72" s="894"/>
      <c r="G72" s="894"/>
      <c r="H72" s="894"/>
      <c r="I72" s="894"/>
      <c r="J72" s="894"/>
      <c r="K72" s="894"/>
      <c r="L72" s="894"/>
      <c r="M72" s="894"/>
      <c r="N72" s="894"/>
      <c r="O72" s="894"/>
      <c r="P72" s="895"/>
      <c r="Q72" s="901">
        <v>221</v>
      </c>
      <c r="R72" s="848"/>
      <c r="S72" s="848"/>
      <c r="T72" s="848"/>
      <c r="U72" s="848"/>
      <c r="V72" s="848">
        <v>202</v>
      </c>
      <c r="W72" s="848"/>
      <c r="X72" s="848"/>
      <c r="Y72" s="848"/>
      <c r="Z72" s="848"/>
      <c r="AA72" s="848">
        <v>19</v>
      </c>
      <c r="AB72" s="848"/>
      <c r="AC72" s="848"/>
      <c r="AD72" s="848"/>
      <c r="AE72" s="848"/>
      <c r="AF72" s="848">
        <v>19</v>
      </c>
      <c r="AG72" s="848"/>
      <c r="AH72" s="848"/>
      <c r="AI72" s="848"/>
      <c r="AJ72" s="848"/>
      <c r="AK72" s="848">
        <v>93</v>
      </c>
      <c r="AL72" s="848"/>
      <c r="AM72" s="848"/>
      <c r="AN72" s="848"/>
      <c r="AO72" s="848"/>
      <c r="AP72" s="848" t="s">
        <v>534</v>
      </c>
      <c r="AQ72" s="848"/>
      <c r="AR72" s="848"/>
      <c r="AS72" s="848"/>
      <c r="AT72" s="848"/>
      <c r="AU72" s="848" t="s">
        <v>534</v>
      </c>
      <c r="AV72" s="848"/>
      <c r="AW72" s="848"/>
      <c r="AX72" s="848"/>
      <c r="AY72" s="848"/>
      <c r="AZ72" s="899"/>
      <c r="BA72" s="899"/>
      <c r="BB72" s="899"/>
      <c r="BC72" s="899"/>
      <c r="BD72" s="900"/>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x14ac:dyDescent="0.15">
      <c r="A73" s="212">
        <v>6</v>
      </c>
      <c r="B73" s="893" t="s">
        <v>540</v>
      </c>
      <c r="C73" s="894"/>
      <c r="D73" s="894"/>
      <c r="E73" s="894"/>
      <c r="F73" s="894"/>
      <c r="G73" s="894"/>
      <c r="H73" s="894"/>
      <c r="I73" s="894"/>
      <c r="J73" s="894"/>
      <c r="K73" s="894"/>
      <c r="L73" s="894"/>
      <c r="M73" s="894"/>
      <c r="N73" s="894"/>
      <c r="O73" s="894"/>
      <c r="P73" s="895"/>
      <c r="Q73" s="901">
        <v>121</v>
      </c>
      <c r="R73" s="848"/>
      <c r="S73" s="848"/>
      <c r="T73" s="848"/>
      <c r="U73" s="848"/>
      <c r="V73" s="848">
        <v>105</v>
      </c>
      <c r="W73" s="848"/>
      <c r="X73" s="848"/>
      <c r="Y73" s="848"/>
      <c r="Z73" s="848"/>
      <c r="AA73" s="848">
        <v>16</v>
      </c>
      <c r="AB73" s="848"/>
      <c r="AC73" s="848"/>
      <c r="AD73" s="848"/>
      <c r="AE73" s="848"/>
      <c r="AF73" s="848">
        <v>16</v>
      </c>
      <c r="AG73" s="848"/>
      <c r="AH73" s="848"/>
      <c r="AI73" s="848"/>
      <c r="AJ73" s="848"/>
      <c r="AK73" s="848" t="s">
        <v>534</v>
      </c>
      <c r="AL73" s="848"/>
      <c r="AM73" s="848"/>
      <c r="AN73" s="848"/>
      <c r="AO73" s="848"/>
      <c r="AP73" s="848" t="s">
        <v>534</v>
      </c>
      <c r="AQ73" s="848"/>
      <c r="AR73" s="848"/>
      <c r="AS73" s="848"/>
      <c r="AT73" s="848"/>
      <c r="AU73" s="848" t="s">
        <v>534</v>
      </c>
      <c r="AV73" s="848"/>
      <c r="AW73" s="848"/>
      <c r="AX73" s="848"/>
      <c r="AY73" s="848"/>
      <c r="AZ73" s="899"/>
      <c r="BA73" s="899"/>
      <c r="BB73" s="899"/>
      <c r="BC73" s="899"/>
      <c r="BD73" s="900"/>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x14ac:dyDescent="0.15">
      <c r="A74" s="212">
        <v>7</v>
      </c>
      <c r="B74" s="893" t="s">
        <v>541</v>
      </c>
      <c r="C74" s="894"/>
      <c r="D74" s="894"/>
      <c r="E74" s="894"/>
      <c r="F74" s="894"/>
      <c r="G74" s="894"/>
      <c r="H74" s="894"/>
      <c r="I74" s="894"/>
      <c r="J74" s="894"/>
      <c r="K74" s="894"/>
      <c r="L74" s="894"/>
      <c r="M74" s="894"/>
      <c r="N74" s="894"/>
      <c r="O74" s="894"/>
      <c r="P74" s="895"/>
      <c r="Q74" s="901">
        <v>447</v>
      </c>
      <c r="R74" s="848"/>
      <c r="S74" s="848"/>
      <c r="T74" s="848"/>
      <c r="U74" s="848"/>
      <c r="V74" s="848">
        <v>419</v>
      </c>
      <c r="W74" s="848"/>
      <c r="X74" s="848"/>
      <c r="Y74" s="848"/>
      <c r="Z74" s="848"/>
      <c r="AA74" s="848">
        <v>28</v>
      </c>
      <c r="AB74" s="848"/>
      <c r="AC74" s="848"/>
      <c r="AD74" s="848"/>
      <c r="AE74" s="848"/>
      <c r="AF74" s="848">
        <v>28</v>
      </c>
      <c r="AG74" s="848"/>
      <c r="AH74" s="848"/>
      <c r="AI74" s="848"/>
      <c r="AJ74" s="848"/>
      <c r="AK74" s="848" t="s">
        <v>534</v>
      </c>
      <c r="AL74" s="848"/>
      <c r="AM74" s="848"/>
      <c r="AN74" s="848"/>
      <c r="AO74" s="848"/>
      <c r="AP74" s="848" t="s">
        <v>534</v>
      </c>
      <c r="AQ74" s="848"/>
      <c r="AR74" s="848"/>
      <c r="AS74" s="848"/>
      <c r="AT74" s="848"/>
      <c r="AU74" s="848" t="s">
        <v>534</v>
      </c>
      <c r="AV74" s="848"/>
      <c r="AW74" s="848"/>
      <c r="AX74" s="848"/>
      <c r="AY74" s="848"/>
      <c r="AZ74" s="899"/>
      <c r="BA74" s="899"/>
      <c r="BB74" s="899"/>
      <c r="BC74" s="899"/>
      <c r="BD74" s="900"/>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x14ac:dyDescent="0.15">
      <c r="A75" s="212">
        <v>8</v>
      </c>
      <c r="B75" s="893" t="s">
        <v>542</v>
      </c>
      <c r="C75" s="894"/>
      <c r="D75" s="894"/>
      <c r="E75" s="894"/>
      <c r="F75" s="894"/>
      <c r="G75" s="894"/>
      <c r="H75" s="894"/>
      <c r="I75" s="894"/>
      <c r="J75" s="894"/>
      <c r="K75" s="894"/>
      <c r="L75" s="894"/>
      <c r="M75" s="894"/>
      <c r="N75" s="894"/>
      <c r="O75" s="894"/>
      <c r="P75" s="895"/>
      <c r="Q75" s="896">
        <v>155984</v>
      </c>
      <c r="R75" s="897"/>
      <c r="S75" s="897"/>
      <c r="T75" s="897"/>
      <c r="U75" s="847"/>
      <c r="V75" s="898">
        <v>147697</v>
      </c>
      <c r="W75" s="897"/>
      <c r="X75" s="897"/>
      <c r="Y75" s="897"/>
      <c r="Z75" s="847"/>
      <c r="AA75" s="898">
        <v>8288</v>
      </c>
      <c r="AB75" s="897"/>
      <c r="AC75" s="897"/>
      <c r="AD75" s="897"/>
      <c r="AE75" s="847"/>
      <c r="AF75" s="898">
        <v>8288</v>
      </c>
      <c r="AG75" s="897"/>
      <c r="AH75" s="897"/>
      <c r="AI75" s="897"/>
      <c r="AJ75" s="847"/>
      <c r="AK75" s="848">
        <v>252</v>
      </c>
      <c r="AL75" s="848"/>
      <c r="AM75" s="848"/>
      <c r="AN75" s="848"/>
      <c r="AO75" s="848"/>
      <c r="AP75" s="848" t="s">
        <v>534</v>
      </c>
      <c r="AQ75" s="848"/>
      <c r="AR75" s="848"/>
      <c r="AS75" s="848"/>
      <c r="AT75" s="848"/>
      <c r="AU75" s="848" t="s">
        <v>534</v>
      </c>
      <c r="AV75" s="848"/>
      <c r="AW75" s="848"/>
      <c r="AX75" s="848"/>
      <c r="AY75" s="848"/>
      <c r="AZ75" s="899"/>
      <c r="BA75" s="899"/>
      <c r="BB75" s="899"/>
      <c r="BC75" s="899"/>
      <c r="BD75" s="900"/>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x14ac:dyDescent="0.15">
      <c r="A76" s="212">
        <v>9</v>
      </c>
      <c r="B76" s="893" t="s">
        <v>543</v>
      </c>
      <c r="C76" s="894"/>
      <c r="D76" s="894"/>
      <c r="E76" s="894"/>
      <c r="F76" s="894"/>
      <c r="G76" s="894"/>
      <c r="H76" s="894"/>
      <c r="I76" s="894"/>
      <c r="J76" s="894"/>
      <c r="K76" s="894"/>
      <c r="L76" s="894"/>
      <c r="M76" s="894"/>
      <c r="N76" s="894"/>
      <c r="O76" s="894"/>
      <c r="P76" s="895"/>
      <c r="Q76" s="896">
        <v>890</v>
      </c>
      <c r="R76" s="897"/>
      <c r="S76" s="897"/>
      <c r="T76" s="897"/>
      <c r="U76" s="847"/>
      <c r="V76" s="898">
        <v>886</v>
      </c>
      <c r="W76" s="897"/>
      <c r="X76" s="897"/>
      <c r="Y76" s="897"/>
      <c r="Z76" s="847"/>
      <c r="AA76" s="898">
        <v>4</v>
      </c>
      <c r="AB76" s="897"/>
      <c r="AC76" s="897"/>
      <c r="AD76" s="897"/>
      <c r="AE76" s="847"/>
      <c r="AF76" s="898">
        <v>4</v>
      </c>
      <c r="AG76" s="897"/>
      <c r="AH76" s="897"/>
      <c r="AI76" s="897"/>
      <c r="AJ76" s="847"/>
      <c r="AK76" s="848" t="s">
        <v>534</v>
      </c>
      <c r="AL76" s="848"/>
      <c r="AM76" s="848"/>
      <c r="AN76" s="848"/>
      <c r="AO76" s="848"/>
      <c r="AP76" s="848" t="s">
        <v>534</v>
      </c>
      <c r="AQ76" s="848"/>
      <c r="AR76" s="848"/>
      <c r="AS76" s="848"/>
      <c r="AT76" s="848"/>
      <c r="AU76" s="848" t="s">
        <v>534</v>
      </c>
      <c r="AV76" s="848"/>
      <c r="AW76" s="848"/>
      <c r="AX76" s="848"/>
      <c r="AY76" s="848"/>
      <c r="AZ76" s="899"/>
      <c r="BA76" s="899"/>
      <c r="BB76" s="899"/>
      <c r="BC76" s="899"/>
      <c r="BD76" s="900"/>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26.25" customHeight="1" x14ac:dyDescent="0.15">
      <c r="A77" s="212">
        <v>10</v>
      </c>
      <c r="B77" s="893"/>
      <c r="C77" s="894"/>
      <c r="D77" s="894"/>
      <c r="E77" s="894"/>
      <c r="F77" s="894"/>
      <c r="G77" s="894"/>
      <c r="H77" s="894"/>
      <c r="I77" s="894"/>
      <c r="J77" s="894"/>
      <c r="K77" s="894"/>
      <c r="L77" s="894"/>
      <c r="M77" s="894"/>
      <c r="N77" s="894"/>
      <c r="O77" s="894"/>
      <c r="P77" s="895"/>
      <c r="Q77" s="896"/>
      <c r="R77" s="897"/>
      <c r="S77" s="897"/>
      <c r="T77" s="897"/>
      <c r="U77" s="847"/>
      <c r="V77" s="898"/>
      <c r="W77" s="897"/>
      <c r="X77" s="897"/>
      <c r="Y77" s="897"/>
      <c r="Z77" s="847"/>
      <c r="AA77" s="898"/>
      <c r="AB77" s="897"/>
      <c r="AC77" s="897"/>
      <c r="AD77" s="897"/>
      <c r="AE77" s="847"/>
      <c r="AF77" s="898"/>
      <c r="AG77" s="897"/>
      <c r="AH77" s="897"/>
      <c r="AI77" s="897"/>
      <c r="AJ77" s="847"/>
      <c r="AK77" s="898"/>
      <c r="AL77" s="897"/>
      <c r="AM77" s="897"/>
      <c r="AN77" s="897"/>
      <c r="AO77" s="847"/>
      <c r="AP77" s="898"/>
      <c r="AQ77" s="897"/>
      <c r="AR77" s="897"/>
      <c r="AS77" s="897"/>
      <c r="AT77" s="847"/>
      <c r="AU77" s="898"/>
      <c r="AV77" s="897"/>
      <c r="AW77" s="897"/>
      <c r="AX77" s="897"/>
      <c r="AY77" s="847"/>
      <c r="AZ77" s="899"/>
      <c r="BA77" s="899"/>
      <c r="BB77" s="899"/>
      <c r="BC77" s="899"/>
      <c r="BD77" s="900"/>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x14ac:dyDescent="0.15">
      <c r="A78" s="212">
        <v>11</v>
      </c>
      <c r="B78" s="893"/>
      <c r="C78" s="894"/>
      <c r="D78" s="894"/>
      <c r="E78" s="894"/>
      <c r="F78" s="894"/>
      <c r="G78" s="894"/>
      <c r="H78" s="894"/>
      <c r="I78" s="894"/>
      <c r="J78" s="894"/>
      <c r="K78" s="894"/>
      <c r="L78" s="894"/>
      <c r="M78" s="894"/>
      <c r="N78" s="894"/>
      <c r="O78" s="894"/>
      <c r="P78" s="895"/>
      <c r="Q78" s="901"/>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99"/>
      <c r="BA78" s="899"/>
      <c r="BB78" s="899"/>
      <c r="BC78" s="899"/>
      <c r="BD78" s="900"/>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x14ac:dyDescent="0.15">
      <c r="A79" s="212">
        <v>12</v>
      </c>
      <c r="B79" s="893"/>
      <c r="C79" s="894"/>
      <c r="D79" s="894"/>
      <c r="E79" s="894"/>
      <c r="F79" s="894"/>
      <c r="G79" s="894"/>
      <c r="H79" s="894"/>
      <c r="I79" s="894"/>
      <c r="J79" s="894"/>
      <c r="K79" s="894"/>
      <c r="L79" s="894"/>
      <c r="M79" s="894"/>
      <c r="N79" s="894"/>
      <c r="O79" s="894"/>
      <c r="P79" s="895"/>
      <c r="Q79" s="901"/>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99"/>
      <c r="BA79" s="899"/>
      <c r="BB79" s="899"/>
      <c r="BC79" s="899"/>
      <c r="BD79" s="900"/>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x14ac:dyDescent="0.15">
      <c r="A80" s="212">
        <v>13</v>
      </c>
      <c r="B80" s="893"/>
      <c r="C80" s="894"/>
      <c r="D80" s="894"/>
      <c r="E80" s="894"/>
      <c r="F80" s="894"/>
      <c r="G80" s="894"/>
      <c r="H80" s="894"/>
      <c r="I80" s="894"/>
      <c r="J80" s="894"/>
      <c r="K80" s="894"/>
      <c r="L80" s="894"/>
      <c r="M80" s="894"/>
      <c r="N80" s="894"/>
      <c r="O80" s="894"/>
      <c r="P80" s="895"/>
      <c r="Q80" s="901"/>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99"/>
      <c r="BA80" s="899"/>
      <c r="BB80" s="899"/>
      <c r="BC80" s="899"/>
      <c r="BD80" s="900"/>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x14ac:dyDescent="0.15">
      <c r="A81" s="212">
        <v>14</v>
      </c>
      <c r="B81" s="893"/>
      <c r="C81" s="894"/>
      <c r="D81" s="894"/>
      <c r="E81" s="894"/>
      <c r="F81" s="894"/>
      <c r="G81" s="894"/>
      <c r="H81" s="894"/>
      <c r="I81" s="894"/>
      <c r="J81" s="894"/>
      <c r="K81" s="894"/>
      <c r="L81" s="894"/>
      <c r="M81" s="894"/>
      <c r="N81" s="894"/>
      <c r="O81" s="894"/>
      <c r="P81" s="895"/>
      <c r="Q81" s="901"/>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99"/>
      <c r="BA81" s="899"/>
      <c r="BB81" s="899"/>
      <c r="BC81" s="899"/>
      <c r="BD81" s="900"/>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x14ac:dyDescent="0.15">
      <c r="A82" s="212">
        <v>15</v>
      </c>
      <c r="B82" s="893"/>
      <c r="C82" s="894"/>
      <c r="D82" s="894"/>
      <c r="E82" s="894"/>
      <c r="F82" s="894"/>
      <c r="G82" s="894"/>
      <c r="H82" s="894"/>
      <c r="I82" s="894"/>
      <c r="J82" s="894"/>
      <c r="K82" s="894"/>
      <c r="L82" s="894"/>
      <c r="M82" s="894"/>
      <c r="N82" s="894"/>
      <c r="O82" s="894"/>
      <c r="P82" s="895"/>
      <c r="Q82" s="901"/>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99"/>
      <c r="BA82" s="899"/>
      <c r="BB82" s="899"/>
      <c r="BC82" s="899"/>
      <c r="BD82" s="900"/>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x14ac:dyDescent="0.15">
      <c r="A83" s="212">
        <v>16</v>
      </c>
      <c r="B83" s="893"/>
      <c r="C83" s="894"/>
      <c r="D83" s="894"/>
      <c r="E83" s="894"/>
      <c r="F83" s="894"/>
      <c r="G83" s="894"/>
      <c r="H83" s="894"/>
      <c r="I83" s="894"/>
      <c r="J83" s="894"/>
      <c r="K83" s="894"/>
      <c r="L83" s="894"/>
      <c r="M83" s="894"/>
      <c r="N83" s="894"/>
      <c r="O83" s="894"/>
      <c r="P83" s="895"/>
      <c r="Q83" s="901"/>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99"/>
      <c r="BA83" s="899"/>
      <c r="BB83" s="899"/>
      <c r="BC83" s="899"/>
      <c r="BD83" s="900"/>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x14ac:dyDescent="0.15">
      <c r="A84" s="212">
        <v>17</v>
      </c>
      <c r="B84" s="893"/>
      <c r="C84" s="894"/>
      <c r="D84" s="894"/>
      <c r="E84" s="894"/>
      <c r="F84" s="894"/>
      <c r="G84" s="894"/>
      <c r="H84" s="894"/>
      <c r="I84" s="894"/>
      <c r="J84" s="894"/>
      <c r="K84" s="894"/>
      <c r="L84" s="894"/>
      <c r="M84" s="894"/>
      <c r="N84" s="894"/>
      <c r="O84" s="894"/>
      <c r="P84" s="895"/>
      <c r="Q84" s="901"/>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99"/>
      <c r="BA84" s="899"/>
      <c r="BB84" s="899"/>
      <c r="BC84" s="899"/>
      <c r="BD84" s="900"/>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x14ac:dyDescent="0.15">
      <c r="A85" s="212">
        <v>18</v>
      </c>
      <c r="B85" s="893"/>
      <c r="C85" s="894"/>
      <c r="D85" s="894"/>
      <c r="E85" s="894"/>
      <c r="F85" s="894"/>
      <c r="G85" s="894"/>
      <c r="H85" s="894"/>
      <c r="I85" s="894"/>
      <c r="J85" s="894"/>
      <c r="K85" s="894"/>
      <c r="L85" s="894"/>
      <c r="M85" s="894"/>
      <c r="N85" s="894"/>
      <c r="O85" s="894"/>
      <c r="P85" s="895"/>
      <c r="Q85" s="901"/>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99"/>
      <c r="BA85" s="899"/>
      <c r="BB85" s="899"/>
      <c r="BC85" s="899"/>
      <c r="BD85" s="900"/>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x14ac:dyDescent="0.15">
      <c r="A86" s="212">
        <v>19</v>
      </c>
      <c r="B86" s="893"/>
      <c r="C86" s="894"/>
      <c r="D86" s="894"/>
      <c r="E86" s="894"/>
      <c r="F86" s="894"/>
      <c r="G86" s="894"/>
      <c r="H86" s="894"/>
      <c r="I86" s="894"/>
      <c r="J86" s="894"/>
      <c r="K86" s="894"/>
      <c r="L86" s="894"/>
      <c r="M86" s="894"/>
      <c r="N86" s="894"/>
      <c r="O86" s="894"/>
      <c r="P86" s="895"/>
      <c r="Q86" s="901"/>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99"/>
      <c r="BA86" s="899"/>
      <c r="BB86" s="899"/>
      <c r="BC86" s="899"/>
      <c r="BD86" s="900"/>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x14ac:dyDescent="0.15">
      <c r="A87" s="22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x14ac:dyDescent="0.2">
      <c r="A88" s="215" t="s">
        <v>364</v>
      </c>
      <c r="B88" s="808" t="s">
        <v>389</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9320</v>
      </c>
      <c r="AG88" s="859"/>
      <c r="AH88" s="859"/>
      <c r="AI88" s="859"/>
      <c r="AJ88" s="859"/>
      <c r="AK88" s="856"/>
      <c r="AL88" s="856"/>
      <c r="AM88" s="856"/>
      <c r="AN88" s="856"/>
      <c r="AO88" s="856"/>
      <c r="AP88" s="859">
        <v>1345</v>
      </c>
      <c r="AQ88" s="859"/>
      <c r="AR88" s="859"/>
      <c r="AS88" s="859"/>
      <c r="AT88" s="859"/>
      <c r="AU88" s="859">
        <v>166</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9"/>
      <c r="CI102" s="910"/>
      <c r="CJ102" s="910"/>
      <c r="CK102" s="910"/>
      <c r="CL102" s="911"/>
      <c r="CM102" s="909"/>
      <c r="CN102" s="910"/>
      <c r="CO102" s="910"/>
      <c r="CP102" s="910"/>
      <c r="CQ102" s="911"/>
      <c r="CR102" s="912"/>
      <c r="CS102" s="867"/>
      <c r="CT102" s="867"/>
      <c r="CU102" s="867"/>
      <c r="CV102" s="913"/>
      <c r="CW102" s="912"/>
      <c r="CX102" s="867"/>
      <c r="CY102" s="867"/>
      <c r="CZ102" s="867"/>
      <c r="DA102" s="913"/>
      <c r="DB102" s="912"/>
      <c r="DC102" s="867"/>
      <c r="DD102" s="867"/>
      <c r="DE102" s="867"/>
      <c r="DF102" s="913"/>
      <c r="DG102" s="912"/>
      <c r="DH102" s="867"/>
      <c r="DI102" s="867"/>
      <c r="DJ102" s="867"/>
      <c r="DK102" s="913"/>
      <c r="DL102" s="912"/>
      <c r="DM102" s="867"/>
      <c r="DN102" s="867"/>
      <c r="DO102" s="867"/>
      <c r="DP102" s="913"/>
      <c r="DQ102" s="912"/>
      <c r="DR102" s="867"/>
      <c r="DS102" s="867"/>
      <c r="DT102" s="867"/>
      <c r="DU102" s="913"/>
      <c r="DV102" s="938"/>
      <c r="DW102" s="939"/>
      <c r="DX102" s="939"/>
      <c r="DY102" s="939"/>
      <c r="DZ102" s="94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391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392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3" t="s">
        <v>395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396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7" customFormat="1" ht="26.25" customHeight="1" x14ac:dyDescent="0.15">
      <c r="A109" s="936"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398</v>
      </c>
      <c r="AB109" s="915"/>
      <c r="AC109" s="915"/>
      <c r="AD109" s="915"/>
      <c r="AE109" s="916"/>
      <c r="AF109" s="914" t="s">
        <v>285</v>
      </c>
      <c r="AG109" s="915"/>
      <c r="AH109" s="915"/>
      <c r="AI109" s="915"/>
      <c r="AJ109" s="916"/>
      <c r="AK109" s="914" t="s">
        <v>284</v>
      </c>
      <c r="AL109" s="915"/>
      <c r="AM109" s="915"/>
      <c r="AN109" s="915"/>
      <c r="AO109" s="916"/>
      <c r="AP109" s="914" t="s">
        <v>399</v>
      </c>
      <c r="AQ109" s="915"/>
      <c r="AR109" s="915"/>
      <c r="AS109" s="915"/>
      <c r="AT109" s="917"/>
      <c r="AU109" s="936"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398</v>
      </c>
      <c r="BR109" s="915"/>
      <c r="BS109" s="915"/>
      <c r="BT109" s="915"/>
      <c r="BU109" s="916"/>
      <c r="BV109" s="914" t="s">
        <v>285</v>
      </c>
      <c r="BW109" s="915"/>
      <c r="BX109" s="915"/>
      <c r="BY109" s="915"/>
      <c r="BZ109" s="916"/>
      <c r="CA109" s="914" t="s">
        <v>284</v>
      </c>
      <c r="CB109" s="915"/>
      <c r="CC109" s="915"/>
      <c r="CD109" s="915"/>
      <c r="CE109" s="916"/>
      <c r="CF109" s="937" t="s">
        <v>399</v>
      </c>
      <c r="CG109" s="937"/>
      <c r="CH109" s="937"/>
      <c r="CI109" s="937"/>
      <c r="CJ109" s="937"/>
      <c r="CK109" s="914"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398</v>
      </c>
      <c r="DH109" s="915"/>
      <c r="DI109" s="915"/>
      <c r="DJ109" s="915"/>
      <c r="DK109" s="916"/>
      <c r="DL109" s="914" t="s">
        <v>285</v>
      </c>
      <c r="DM109" s="915"/>
      <c r="DN109" s="915"/>
      <c r="DO109" s="915"/>
      <c r="DP109" s="916"/>
      <c r="DQ109" s="914" t="s">
        <v>284</v>
      </c>
      <c r="DR109" s="915"/>
      <c r="DS109" s="915"/>
      <c r="DT109" s="915"/>
      <c r="DU109" s="916"/>
      <c r="DV109" s="914" t="s">
        <v>399</v>
      </c>
      <c r="DW109" s="915"/>
      <c r="DX109" s="915"/>
      <c r="DY109" s="915"/>
      <c r="DZ109" s="917"/>
    </row>
    <row r="110" spans="1:131" s="197" customFormat="1" ht="26.25" customHeight="1" x14ac:dyDescent="0.15">
      <c r="A110" s="918" t="s">
        <v>401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331898</v>
      </c>
      <c r="AB110" s="922"/>
      <c r="AC110" s="922"/>
      <c r="AD110" s="922"/>
      <c r="AE110" s="923"/>
      <c r="AF110" s="924">
        <v>353711</v>
      </c>
      <c r="AG110" s="922"/>
      <c r="AH110" s="922"/>
      <c r="AI110" s="922"/>
      <c r="AJ110" s="923"/>
      <c r="AK110" s="924">
        <v>331041</v>
      </c>
      <c r="AL110" s="922"/>
      <c r="AM110" s="922"/>
      <c r="AN110" s="922"/>
      <c r="AO110" s="923"/>
      <c r="AP110" s="925">
        <v>17.899999999999999</v>
      </c>
      <c r="AQ110" s="926"/>
      <c r="AR110" s="926"/>
      <c r="AS110" s="926"/>
      <c r="AT110" s="927"/>
      <c r="AU110" s="928" t="s">
        <v>61</v>
      </c>
      <c r="AV110" s="929"/>
      <c r="AW110" s="929"/>
      <c r="AX110" s="929"/>
      <c r="AY110" s="930"/>
      <c r="AZ110" s="972" t="s">
        <v>402</v>
      </c>
      <c r="BA110" s="919"/>
      <c r="BB110" s="919"/>
      <c r="BC110" s="919"/>
      <c r="BD110" s="919"/>
      <c r="BE110" s="919"/>
      <c r="BF110" s="919"/>
      <c r="BG110" s="919"/>
      <c r="BH110" s="919"/>
      <c r="BI110" s="919"/>
      <c r="BJ110" s="919"/>
      <c r="BK110" s="919"/>
      <c r="BL110" s="919"/>
      <c r="BM110" s="919"/>
      <c r="BN110" s="919"/>
      <c r="BO110" s="919"/>
      <c r="BP110" s="920"/>
      <c r="BQ110" s="958">
        <v>3335936</v>
      </c>
      <c r="BR110" s="959"/>
      <c r="BS110" s="959"/>
      <c r="BT110" s="959"/>
      <c r="BU110" s="959"/>
      <c r="BV110" s="959">
        <v>3190287</v>
      </c>
      <c r="BW110" s="959"/>
      <c r="BX110" s="959"/>
      <c r="BY110" s="959"/>
      <c r="BZ110" s="959"/>
      <c r="CA110" s="959">
        <v>3076182</v>
      </c>
      <c r="CB110" s="959"/>
      <c r="CC110" s="959"/>
      <c r="CD110" s="959"/>
      <c r="CE110" s="959"/>
      <c r="CF110" s="973">
        <v>166.7</v>
      </c>
      <c r="CG110" s="974"/>
      <c r="CH110" s="974"/>
      <c r="CI110" s="974"/>
      <c r="CJ110" s="974"/>
      <c r="CK110" s="975" t="s">
        <v>403</v>
      </c>
      <c r="CL110" s="976"/>
      <c r="CM110" s="955" t="s">
        <v>404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405</v>
      </c>
      <c r="DH110" s="959"/>
      <c r="DI110" s="959"/>
      <c r="DJ110" s="959"/>
      <c r="DK110" s="959"/>
      <c r="DL110" s="959" t="s">
        <v>405</v>
      </c>
      <c r="DM110" s="959"/>
      <c r="DN110" s="959"/>
      <c r="DO110" s="959"/>
      <c r="DP110" s="959"/>
      <c r="DQ110" s="959" t="s">
        <v>405</v>
      </c>
      <c r="DR110" s="959"/>
      <c r="DS110" s="959"/>
      <c r="DT110" s="959"/>
      <c r="DU110" s="959"/>
      <c r="DV110" s="960" t="s">
        <v>405</v>
      </c>
      <c r="DW110" s="960"/>
      <c r="DX110" s="960"/>
      <c r="DY110" s="960"/>
      <c r="DZ110" s="961"/>
    </row>
    <row r="111" spans="1:131" s="197" customFormat="1" ht="26.25" customHeight="1" x14ac:dyDescent="0.15">
      <c r="A111" s="962" t="s">
        <v>406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109</v>
      </c>
      <c r="AB111" s="966"/>
      <c r="AC111" s="966"/>
      <c r="AD111" s="966"/>
      <c r="AE111" s="967"/>
      <c r="AF111" s="968" t="s">
        <v>109</v>
      </c>
      <c r="AG111" s="966"/>
      <c r="AH111" s="966"/>
      <c r="AI111" s="966"/>
      <c r="AJ111" s="967"/>
      <c r="AK111" s="968" t="s">
        <v>109</v>
      </c>
      <c r="AL111" s="966"/>
      <c r="AM111" s="966"/>
      <c r="AN111" s="966"/>
      <c r="AO111" s="967"/>
      <c r="AP111" s="969" t="s">
        <v>109</v>
      </c>
      <c r="AQ111" s="970"/>
      <c r="AR111" s="970"/>
      <c r="AS111" s="970"/>
      <c r="AT111" s="971"/>
      <c r="AU111" s="931"/>
      <c r="AV111" s="932"/>
      <c r="AW111" s="932"/>
      <c r="AX111" s="932"/>
      <c r="AY111" s="933"/>
      <c r="AZ111" s="981" t="s">
        <v>407</v>
      </c>
      <c r="BA111" s="982"/>
      <c r="BB111" s="982"/>
      <c r="BC111" s="982"/>
      <c r="BD111" s="982"/>
      <c r="BE111" s="982"/>
      <c r="BF111" s="982"/>
      <c r="BG111" s="982"/>
      <c r="BH111" s="982"/>
      <c r="BI111" s="982"/>
      <c r="BJ111" s="982"/>
      <c r="BK111" s="982"/>
      <c r="BL111" s="982"/>
      <c r="BM111" s="982"/>
      <c r="BN111" s="982"/>
      <c r="BO111" s="982"/>
      <c r="BP111" s="983"/>
      <c r="BQ111" s="951">
        <v>804</v>
      </c>
      <c r="BR111" s="952"/>
      <c r="BS111" s="952"/>
      <c r="BT111" s="952"/>
      <c r="BU111" s="952"/>
      <c r="BV111" s="952">
        <v>3768</v>
      </c>
      <c r="BW111" s="952"/>
      <c r="BX111" s="952"/>
      <c r="BY111" s="952"/>
      <c r="BZ111" s="952"/>
      <c r="CA111" s="952">
        <v>3806</v>
      </c>
      <c r="CB111" s="952"/>
      <c r="CC111" s="952"/>
      <c r="CD111" s="952"/>
      <c r="CE111" s="952"/>
      <c r="CF111" s="946">
        <v>0.2</v>
      </c>
      <c r="CG111" s="947"/>
      <c r="CH111" s="947"/>
      <c r="CI111" s="947"/>
      <c r="CJ111" s="947"/>
      <c r="CK111" s="977"/>
      <c r="CL111" s="978"/>
      <c r="CM111" s="948" t="s">
        <v>408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109</v>
      </c>
      <c r="DH111" s="952"/>
      <c r="DI111" s="952"/>
      <c r="DJ111" s="952"/>
      <c r="DK111" s="952"/>
      <c r="DL111" s="952" t="s">
        <v>109</v>
      </c>
      <c r="DM111" s="952"/>
      <c r="DN111" s="952"/>
      <c r="DO111" s="952"/>
      <c r="DP111" s="952"/>
      <c r="DQ111" s="952" t="s">
        <v>109</v>
      </c>
      <c r="DR111" s="952"/>
      <c r="DS111" s="952"/>
      <c r="DT111" s="952"/>
      <c r="DU111" s="952"/>
      <c r="DV111" s="953" t="s">
        <v>109</v>
      </c>
      <c r="DW111" s="953"/>
      <c r="DX111" s="953"/>
      <c r="DY111" s="953"/>
      <c r="DZ111" s="954"/>
    </row>
    <row r="112" spans="1:131" s="197" customFormat="1" ht="26.25" customHeight="1" x14ac:dyDescent="0.15">
      <c r="A112" s="984" t="s">
        <v>409</v>
      </c>
      <c r="B112" s="985"/>
      <c r="C112" s="982" t="s">
        <v>410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109</v>
      </c>
      <c r="AB112" s="991"/>
      <c r="AC112" s="991"/>
      <c r="AD112" s="991"/>
      <c r="AE112" s="992"/>
      <c r="AF112" s="993" t="s">
        <v>109</v>
      </c>
      <c r="AG112" s="991"/>
      <c r="AH112" s="991"/>
      <c r="AI112" s="991"/>
      <c r="AJ112" s="992"/>
      <c r="AK112" s="993" t="s">
        <v>109</v>
      </c>
      <c r="AL112" s="991"/>
      <c r="AM112" s="991"/>
      <c r="AN112" s="991"/>
      <c r="AO112" s="992"/>
      <c r="AP112" s="994" t="s">
        <v>109</v>
      </c>
      <c r="AQ112" s="995"/>
      <c r="AR112" s="995"/>
      <c r="AS112" s="995"/>
      <c r="AT112" s="996"/>
      <c r="AU112" s="931"/>
      <c r="AV112" s="932"/>
      <c r="AW112" s="932"/>
      <c r="AX112" s="932"/>
      <c r="AY112" s="933"/>
      <c r="AZ112" s="981" t="s">
        <v>411</v>
      </c>
      <c r="BA112" s="982"/>
      <c r="BB112" s="982"/>
      <c r="BC112" s="982"/>
      <c r="BD112" s="982"/>
      <c r="BE112" s="982"/>
      <c r="BF112" s="982"/>
      <c r="BG112" s="982"/>
      <c r="BH112" s="982"/>
      <c r="BI112" s="982"/>
      <c r="BJ112" s="982"/>
      <c r="BK112" s="982"/>
      <c r="BL112" s="982"/>
      <c r="BM112" s="982"/>
      <c r="BN112" s="982"/>
      <c r="BO112" s="982"/>
      <c r="BP112" s="983"/>
      <c r="BQ112" s="951">
        <v>1910765</v>
      </c>
      <c r="BR112" s="952"/>
      <c r="BS112" s="952"/>
      <c r="BT112" s="952"/>
      <c r="BU112" s="952"/>
      <c r="BV112" s="952">
        <v>1867122</v>
      </c>
      <c r="BW112" s="952"/>
      <c r="BX112" s="952"/>
      <c r="BY112" s="952"/>
      <c r="BZ112" s="952"/>
      <c r="CA112" s="952">
        <v>1745655</v>
      </c>
      <c r="CB112" s="952"/>
      <c r="CC112" s="952"/>
      <c r="CD112" s="952"/>
      <c r="CE112" s="952"/>
      <c r="CF112" s="946">
        <v>94.6</v>
      </c>
      <c r="CG112" s="947"/>
      <c r="CH112" s="947"/>
      <c r="CI112" s="947"/>
      <c r="CJ112" s="947"/>
      <c r="CK112" s="977"/>
      <c r="CL112" s="978"/>
      <c r="CM112" s="948" t="s">
        <v>412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109</v>
      </c>
      <c r="DH112" s="952"/>
      <c r="DI112" s="952"/>
      <c r="DJ112" s="952"/>
      <c r="DK112" s="952"/>
      <c r="DL112" s="952" t="s">
        <v>109</v>
      </c>
      <c r="DM112" s="952"/>
      <c r="DN112" s="952"/>
      <c r="DO112" s="952"/>
      <c r="DP112" s="952"/>
      <c r="DQ112" s="952" t="s">
        <v>109</v>
      </c>
      <c r="DR112" s="952"/>
      <c r="DS112" s="952"/>
      <c r="DT112" s="952"/>
      <c r="DU112" s="952"/>
      <c r="DV112" s="953" t="s">
        <v>109</v>
      </c>
      <c r="DW112" s="953"/>
      <c r="DX112" s="953"/>
      <c r="DY112" s="953"/>
      <c r="DZ112" s="954"/>
    </row>
    <row r="113" spans="1:130" s="197" customFormat="1" ht="26.25" customHeight="1" x14ac:dyDescent="0.15">
      <c r="A113" s="986"/>
      <c r="B113" s="987"/>
      <c r="C113" s="982" t="s">
        <v>413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136110</v>
      </c>
      <c r="AB113" s="966"/>
      <c r="AC113" s="966"/>
      <c r="AD113" s="966"/>
      <c r="AE113" s="967"/>
      <c r="AF113" s="968">
        <v>109180</v>
      </c>
      <c r="AG113" s="966"/>
      <c r="AH113" s="966"/>
      <c r="AI113" s="966"/>
      <c r="AJ113" s="967"/>
      <c r="AK113" s="968">
        <v>114342</v>
      </c>
      <c r="AL113" s="966"/>
      <c r="AM113" s="966"/>
      <c r="AN113" s="966"/>
      <c r="AO113" s="967"/>
      <c r="AP113" s="969">
        <v>6.2</v>
      </c>
      <c r="AQ113" s="970"/>
      <c r="AR113" s="970"/>
      <c r="AS113" s="970"/>
      <c r="AT113" s="971"/>
      <c r="AU113" s="931"/>
      <c r="AV113" s="932"/>
      <c r="AW113" s="932"/>
      <c r="AX113" s="932"/>
      <c r="AY113" s="933"/>
      <c r="AZ113" s="981" t="s">
        <v>414</v>
      </c>
      <c r="BA113" s="982"/>
      <c r="BB113" s="982"/>
      <c r="BC113" s="982"/>
      <c r="BD113" s="982"/>
      <c r="BE113" s="982"/>
      <c r="BF113" s="982"/>
      <c r="BG113" s="982"/>
      <c r="BH113" s="982"/>
      <c r="BI113" s="982"/>
      <c r="BJ113" s="982"/>
      <c r="BK113" s="982"/>
      <c r="BL113" s="982"/>
      <c r="BM113" s="982"/>
      <c r="BN113" s="982"/>
      <c r="BO113" s="982"/>
      <c r="BP113" s="983"/>
      <c r="BQ113" s="951">
        <v>183687</v>
      </c>
      <c r="BR113" s="952"/>
      <c r="BS113" s="952"/>
      <c r="BT113" s="952"/>
      <c r="BU113" s="952"/>
      <c r="BV113" s="952">
        <v>181575</v>
      </c>
      <c r="BW113" s="952"/>
      <c r="BX113" s="952"/>
      <c r="BY113" s="952"/>
      <c r="BZ113" s="952"/>
      <c r="CA113" s="952">
        <v>165677</v>
      </c>
      <c r="CB113" s="952"/>
      <c r="CC113" s="952"/>
      <c r="CD113" s="952"/>
      <c r="CE113" s="952"/>
      <c r="CF113" s="946">
        <v>9</v>
      </c>
      <c r="CG113" s="947"/>
      <c r="CH113" s="947"/>
      <c r="CI113" s="947"/>
      <c r="CJ113" s="947"/>
      <c r="CK113" s="977"/>
      <c r="CL113" s="978"/>
      <c r="CM113" s="948" t="s">
        <v>415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109</v>
      </c>
      <c r="DH113" s="991"/>
      <c r="DI113" s="991"/>
      <c r="DJ113" s="991"/>
      <c r="DK113" s="992"/>
      <c r="DL113" s="993" t="s">
        <v>109</v>
      </c>
      <c r="DM113" s="991"/>
      <c r="DN113" s="991"/>
      <c r="DO113" s="991"/>
      <c r="DP113" s="992"/>
      <c r="DQ113" s="993" t="s">
        <v>109</v>
      </c>
      <c r="DR113" s="991"/>
      <c r="DS113" s="991"/>
      <c r="DT113" s="991"/>
      <c r="DU113" s="992"/>
      <c r="DV113" s="994" t="s">
        <v>109</v>
      </c>
      <c r="DW113" s="995"/>
      <c r="DX113" s="995"/>
      <c r="DY113" s="995"/>
      <c r="DZ113" s="996"/>
    </row>
    <row r="114" spans="1:130" s="197" customFormat="1" ht="26.25" customHeight="1" x14ac:dyDescent="0.15">
      <c r="A114" s="986"/>
      <c r="B114" s="987"/>
      <c r="C114" s="982" t="s">
        <v>416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13557</v>
      </c>
      <c r="AB114" s="991"/>
      <c r="AC114" s="991"/>
      <c r="AD114" s="991"/>
      <c r="AE114" s="992"/>
      <c r="AF114" s="993">
        <v>13675</v>
      </c>
      <c r="AG114" s="991"/>
      <c r="AH114" s="991"/>
      <c r="AI114" s="991"/>
      <c r="AJ114" s="992"/>
      <c r="AK114" s="993">
        <v>18104</v>
      </c>
      <c r="AL114" s="991"/>
      <c r="AM114" s="991"/>
      <c r="AN114" s="991"/>
      <c r="AO114" s="992"/>
      <c r="AP114" s="994">
        <v>1</v>
      </c>
      <c r="AQ114" s="995"/>
      <c r="AR114" s="995"/>
      <c r="AS114" s="995"/>
      <c r="AT114" s="996"/>
      <c r="AU114" s="931"/>
      <c r="AV114" s="932"/>
      <c r="AW114" s="932"/>
      <c r="AX114" s="932"/>
      <c r="AY114" s="933"/>
      <c r="AZ114" s="981" t="s">
        <v>417</v>
      </c>
      <c r="BA114" s="982"/>
      <c r="BB114" s="982"/>
      <c r="BC114" s="982"/>
      <c r="BD114" s="982"/>
      <c r="BE114" s="982"/>
      <c r="BF114" s="982"/>
      <c r="BG114" s="982"/>
      <c r="BH114" s="982"/>
      <c r="BI114" s="982"/>
      <c r="BJ114" s="982"/>
      <c r="BK114" s="982"/>
      <c r="BL114" s="982"/>
      <c r="BM114" s="982"/>
      <c r="BN114" s="982"/>
      <c r="BO114" s="982"/>
      <c r="BP114" s="983"/>
      <c r="BQ114" s="951">
        <v>572509</v>
      </c>
      <c r="BR114" s="952"/>
      <c r="BS114" s="952"/>
      <c r="BT114" s="952"/>
      <c r="BU114" s="952"/>
      <c r="BV114" s="952">
        <v>510890</v>
      </c>
      <c r="BW114" s="952"/>
      <c r="BX114" s="952"/>
      <c r="BY114" s="952"/>
      <c r="BZ114" s="952"/>
      <c r="CA114" s="952">
        <v>481308</v>
      </c>
      <c r="CB114" s="952"/>
      <c r="CC114" s="952"/>
      <c r="CD114" s="952"/>
      <c r="CE114" s="952"/>
      <c r="CF114" s="946">
        <v>26.1</v>
      </c>
      <c r="CG114" s="947"/>
      <c r="CH114" s="947"/>
      <c r="CI114" s="947"/>
      <c r="CJ114" s="947"/>
      <c r="CK114" s="977"/>
      <c r="CL114" s="978"/>
      <c r="CM114" s="948" t="s">
        <v>418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109</v>
      </c>
      <c r="DH114" s="991"/>
      <c r="DI114" s="991"/>
      <c r="DJ114" s="991"/>
      <c r="DK114" s="992"/>
      <c r="DL114" s="993" t="s">
        <v>109</v>
      </c>
      <c r="DM114" s="991"/>
      <c r="DN114" s="991"/>
      <c r="DO114" s="991"/>
      <c r="DP114" s="992"/>
      <c r="DQ114" s="993" t="s">
        <v>109</v>
      </c>
      <c r="DR114" s="991"/>
      <c r="DS114" s="991"/>
      <c r="DT114" s="991"/>
      <c r="DU114" s="992"/>
      <c r="DV114" s="994" t="s">
        <v>109</v>
      </c>
      <c r="DW114" s="995"/>
      <c r="DX114" s="995"/>
      <c r="DY114" s="995"/>
      <c r="DZ114" s="996"/>
    </row>
    <row r="115" spans="1:130" s="197" customFormat="1" ht="26.25" customHeight="1" x14ac:dyDescent="0.15">
      <c r="A115" s="986"/>
      <c r="B115" s="987"/>
      <c r="C115" s="982" t="s">
        <v>419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277</v>
      </c>
      <c r="AB115" s="966"/>
      <c r="AC115" s="966"/>
      <c r="AD115" s="966"/>
      <c r="AE115" s="967"/>
      <c r="AF115" s="968">
        <v>642</v>
      </c>
      <c r="AG115" s="966"/>
      <c r="AH115" s="966"/>
      <c r="AI115" s="966"/>
      <c r="AJ115" s="967"/>
      <c r="AK115" s="968">
        <v>509</v>
      </c>
      <c r="AL115" s="966"/>
      <c r="AM115" s="966"/>
      <c r="AN115" s="966"/>
      <c r="AO115" s="967"/>
      <c r="AP115" s="969">
        <v>0</v>
      </c>
      <c r="AQ115" s="970"/>
      <c r="AR115" s="970"/>
      <c r="AS115" s="970"/>
      <c r="AT115" s="971"/>
      <c r="AU115" s="931"/>
      <c r="AV115" s="932"/>
      <c r="AW115" s="932"/>
      <c r="AX115" s="932"/>
      <c r="AY115" s="933"/>
      <c r="AZ115" s="981" t="s">
        <v>420</v>
      </c>
      <c r="BA115" s="982"/>
      <c r="BB115" s="982"/>
      <c r="BC115" s="982"/>
      <c r="BD115" s="982"/>
      <c r="BE115" s="982"/>
      <c r="BF115" s="982"/>
      <c r="BG115" s="982"/>
      <c r="BH115" s="982"/>
      <c r="BI115" s="982"/>
      <c r="BJ115" s="982"/>
      <c r="BK115" s="982"/>
      <c r="BL115" s="982"/>
      <c r="BM115" s="982"/>
      <c r="BN115" s="982"/>
      <c r="BO115" s="982"/>
      <c r="BP115" s="983"/>
      <c r="BQ115" s="951" t="s">
        <v>109</v>
      </c>
      <c r="BR115" s="952"/>
      <c r="BS115" s="952"/>
      <c r="BT115" s="952"/>
      <c r="BU115" s="952"/>
      <c r="BV115" s="952" t="s">
        <v>109</v>
      </c>
      <c r="BW115" s="952"/>
      <c r="BX115" s="952"/>
      <c r="BY115" s="952"/>
      <c r="BZ115" s="952"/>
      <c r="CA115" s="952" t="s">
        <v>109</v>
      </c>
      <c r="CB115" s="952"/>
      <c r="CC115" s="952"/>
      <c r="CD115" s="952"/>
      <c r="CE115" s="952"/>
      <c r="CF115" s="946" t="s">
        <v>109</v>
      </c>
      <c r="CG115" s="947"/>
      <c r="CH115" s="947"/>
      <c r="CI115" s="947"/>
      <c r="CJ115" s="947"/>
      <c r="CK115" s="977"/>
      <c r="CL115" s="978"/>
      <c r="CM115" s="981" t="s">
        <v>421</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3"/>
      <c r="DG115" s="990" t="s">
        <v>109</v>
      </c>
      <c r="DH115" s="991"/>
      <c r="DI115" s="991"/>
      <c r="DJ115" s="991"/>
      <c r="DK115" s="992"/>
      <c r="DL115" s="993" t="s">
        <v>109</v>
      </c>
      <c r="DM115" s="991"/>
      <c r="DN115" s="991"/>
      <c r="DO115" s="991"/>
      <c r="DP115" s="992"/>
      <c r="DQ115" s="993" t="s">
        <v>109</v>
      </c>
      <c r="DR115" s="991"/>
      <c r="DS115" s="991"/>
      <c r="DT115" s="991"/>
      <c r="DU115" s="992"/>
      <c r="DV115" s="994" t="s">
        <v>109</v>
      </c>
      <c r="DW115" s="995"/>
      <c r="DX115" s="995"/>
      <c r="DY115" s="995"/>
      <c r="DZ115" s="996"/>
    </row>
    <row r="116" spans="1:130" s="197" customFormat="1" ht="26.25" customHeight="1" x14ac:dyDescent="0.15">
      <c r="A116" s="988"/>
      <c r="B116" s="989"/>
      <c r="C116" s="1003" t="s">
        <v>422</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0" t="s">
        <v>109</v>
      </c>
      <c r="AB116" s="991"/>
      <c r="AC116" s="991"/>
      <c r="AD116" s="991"/>
      <c r="AE116" s="992"/>
      <c r="AF116" s="993" t="s">
        <v>109</v>
      </c>
      <c r="AG116" s="991"/>
      <c r="AH116" s="991"/>
      <c r="AI116" s="991"/>
      <c r="AJ116" s="992"/>
      <c r="AK116" s="993" t="s">
        <v>109</v>
      </c>
      <c r="AL116" s="991"/>
      <c r="AM116" s="991"/>
      <c r="AN116" s="991"/>
      <c r="AO116" s="992"/>
      <c r="AP116" s="994" t="s">
        <v>109</v>
      </c>
      <c r="AQ116" s="995"/>
      <c r="AR116" s="995"/>
      <c r="AS116" s="995"/>
      <c r="AT116" s="996"/>
      <c r="AU116" s="931"/>
      <c r="AV116" s="932"/>
      <c r="AW116" s="932"/>
      <c r="AX116" s="932"/>
      <c r="AY116" s="933"/>
      <c r="AZ116" s="981" t="s">
        <v>423</v>
      </c>
      <c r="BA116" s="982"/>
      <c r="BB116" s="982"/>
      <c r="BC116" s="982"/>
      <c r="BD116" s="982"/>
      <c r="BE116" s="982"/>
      <c r="BF116" s="982"/>
      <c r="BG116" s="982"/>
      <c r="BH116" s="982"/>
      <c r="BI116" s="982"/>
      <c r="BJ116" s="982"/>
      <c r="BK116" s="982"/>
      <c r="BL116" s="982"/>
      <c r="BM116" s="982"/>
      <c r="BN116" s="982"/>
      <c r="BO116" s="982"/>
      <c r="BP116" s="983"/>
      <c r="BQ116" s="951" t="s">
        <v>109</v>
      </c>
      <c r="BR116" s="952"/>
      <c r="BS116" s="952"/>
      <c r="BT116" s="952"/>
      <c r="BU116" s="952"/>
      <c r="BV116" s="952" t="s">
        <v>109</v>
      </c>
      <c r="BW116" s="952"/>
      <c r="BX116" s="952"/>
      <c r="BY116" s="952"/>
      <c r="BZ116" s="952"/>
      <c r="CA116" s="952" t="s">
        <v>109</v>
      </c>
      <c r="CB116" s="952"/>
      <c r="CC116" s="952"/>
      <c r="CD116" s="952"/>
      <c r="CE116" s="952"/>
      <c r="CF116" s="946" t="s">
        <v>109</v>
      </c>
      <c r="CG116" s="947"/>
      <c r="CH116" s="947"/>
      <c r="CI116" s="947"/>
      <c r="CJ116" s="947"/>
      <c r="CK116" s="977"/>
      <c r="CL116" s="978"/>
      <c r="CM116" s="948" t="s">
        <v>424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109</v>
      </c>
      <c r="DH116" s="991"/>
      <c r="DI116" s="991"/>
      <c r="DJ116" s="991"/>
      <c r="DK116" s="992"/>
      <c r="DL116" s="993" t="s">
        <v>109</v>
      </c>
      <c r="DM116" s="991"/>
      <c r="DN116" s="991"/>
      <c r="DO116" s="991"/>
      <c r="DP116" s="992"/>
      <c r="DQ116" s="993" t="s">
        <v>109</v>
      </c>
      <c r="DR116" s="991"/>
      <c r="DS116" s="991"/>
      <c r="DT116" s="991"/>
      <c r="DU116" s="992"/>
      <c r="DV116" s="994" t="s">
        <v>109</v>
      </c>
      <c r="DW116" s="995"/>
      <c r="DX116" s="995"/>
      <c r="DY116" s="995"/>
      <c r="DZ116" s="996"/>
    </row>
    <row r="117" spans="1:130" s="197" customFormat="1" ht="26.25" customHeight="1" x14ac:dyDescent="0.15">
      <c r="A117" s="936"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25" t="s">
        <v>425</v>
      </c>
      <c r="Z117" s="916"/>
      <c r="AA117" s="1028">
        <v>481842</v>
      </c>
      <c r="AB117" s="998"/>
      <c r="AC117" s="998"/>
      <c r="AD117" s="998"/>
      <c r="AE117" s="999"/>
      <c r="AF117" s="997">
        <v>477208</v>
      </c>
      <c r="AG117" s="998"/>
      <c r="AH117" s="998"/>
      <c r="AI117" s="998"/>
      <c r="AJ117" s="999"/>
      <c r="AK117" s="997">
        <v>463996</v>
      </c>
      <c r="AL117" s="998"/>
      <c r="AM117" s="998"/>
      <c r="AN117" s="998"/>
      <c r="AO117" s="999"/>
      <c r="AP117" s="1000"/>
      <c r="AQ117" s="1001"/>
      <c r="AR117" s="1001"/>
      <c r="AS117" s="1001"/>
      <c r="AT117" s="1002"/>
      <c r="AU117" s="931"/>
      <c r="AV117" s="932"/>
      <c r="AW117" s="932"/>
      <c r="AX117" s="932"/>
      <c r="AY117" s="933"/>
      <c r="AZ117" s="1027" t="s">
        <v>426</v>
      </c>
      <c r="BA117" s="1003"/>
      <c r="BB117" s="1003"/>
      <c r="BC117" s="1003"/>
      <c r="BD117" s="1003"/>
      <c r="BE117" s="1003"/>
      <c r="BF117" s="1003"/>
      <c r="BG117" s="1003"/>
      <c r="BH117" s="1003"/>
      <c r="BI117" s="1003"/>
      <c r="BJ117" s="1003"/>
      <c r="BK117" s="1003"/>
      <c r="BL117" s="1003"/>
      <c r="BM117" s="1003"/>
      <c r="BN117" s="1003"/>
      <c r="BO117" s="1003"/>
      <c r="BP117" s="1004"/>
      <c r="BQ117" s="1017">
        <v>3712</v>
      </c>
      <c r="BR117" s="1018"/>
      <c r="BS117" s="1018"/>
      <c r="BT117" s="1018"/>
      <c r="BU117" s="1018"/>
      <c r="BV117" s="1018" t="s">
        <v>427</v>
      </c>
      <c r="BW117" s="1018"/>
      <c r="BX117" s="1018"/>
      <c r="BY117" s="1018"/>
      <c r="BZ117" s="1018"/>
      <c r="CA117" s="1018" t="s">
        <v>427</v>
      </c>
      <c r="CB117" s="1018"/>
      <c r="CC117" s="1018"/>
      <c r="CD117" s="1018"/>
      <c r="CE117" s="1018"/>
      <c r="CF117" s="946" t="s">
        <v>427</v>
      </c>
      <c r="CG117" s="947"/>
      <c r="CH117" s="947"/>
      <c r="CI117" s="947"/>
      <c r="CJ117" s="947"/>
      <c r="CK117" s="977"/>
      <c r="CL117" s="978"/>
      <c r="CM117" s="948" t="s">
        <v>428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427</v>
      </c>
      <c r="DH117" s="991"/>
      <c r="DI117" s="991"/>
      <c r="DJ117" s="991"/>
      <c r="DK117" s="992"/>
      <c r="DL117" s="993" t="s">
        <v>427</v>
      </c>
      <c r="DM117" s="991"/>
      <c r="DN117" s="991"/>
      <c r="DO117" s="991"/>
      <c r="DP117" s="992"/>
      <c r="DQ117" s="993" t="s">
        <v>427</v>
      </c>
      <c r="DR117" s="991"/>
      <c r="DS117" s="991"/>
      <c r="DT117" s="991"/>
      <c r="DU117" s="992"/>
      <c r="DV117" s="994" t="s">
        <v>427</v>
      </c>
      <c r="DW117" s="995"/>
      <c r="DX117" s="995"/>
      <c r="DY117" s="995"/>
      <c r="DZ117" s="996"/>
    </row>
    <row r="118" spans="1:130" s="197" customFormat="1" ht="26.25" customHeight="1" x14ac:dyDescent="0.15">
      <c r="A118" s="936"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398</v>
      </c>
      <c r="AB118" s="915"/>
      <c r="AC118" s="915"/>
      <c r="AD118" s="915"/>
      <c r="AE118" s="916"/>
      <c r="AF118" s="914" t="s">
        <v>285</v>
      </c>
      <c r="AG118" s="915"/>
      <c r="AH118" s="915"/>
      <c r="AI118" s="915"/>
      <c r="AJ118" s="916"/>
      <c r="AK118" s="914" t="s">
        <v>284</v>
      </c>
      <c r="AL118" s="915"/>
      <c r="AM118" s="915"/>
      <c r="AN118" s="915"/>
      <c r="AO118" s="916"/>
      <c r="AP118" s="1022" t="s">
        <v>399</v>
      </c>
      <c r="AQ118" s="1023"/>
      <c r="AR118" s="1023"/>
      <c r="AS118" s="1023"/>
      <c r="AT118" s="1024"/>
      <c r="AU118" s="934"/>
      <c r="AV118" s="935"/>
      <c r="AW118" s="935"/>
      <c r="AX118" s="935"/>
      <c r="AY118" s="935"/>
      <c r="AZ118" s="228" t="s">
        <v>168</v>
      </c>
      <c r="BA118" s="228"/>
      <c r="BB118" s="228"/>
      <c r="BC118" s="228"/>
      <c r="BD118" s="228"/>
      <c r="BE118" s="228"/>
      <c r="BF118" s="228"/>
      <c r="BG118" s="228"/>
      <c r="BH118" s="228"/>
      <c r="BI118" s="228"/>
      <c r="BJ118" s="228"/>
      <c r="BK118" s="228"/>
      <c r="BL118" s="228"/>
      <c r="BM118" s="228"/>
      <c r="BN118" s="228"/>
      <c r="BO118" s="1025" t="s">
        <v>429</v>
      </c>
      <c r="BP118" s="1026"/>
      <c r="BQ118" s="1017">
        <v>6007413</v>
      </c>
      <c r="BR118" s="1018"/>
      <c r="BS118" s="1018"/>
      <c r="BT118" s="1018"/>
      <c r="BU118" s="1018"/>
      <c r="BV118" s="1018">
        <v>5753642</v>
      </c>
      <c r="BW118" s="1018"/>
      <c r="BX118" s="1018"/>
      <c r="BY118" s="1018"/>
      <c r="BZ118" s="1018"/>
      <c r="CA118" s="1018">
        <v>5472628</v>
      </c>
      <c r="CB118" s="1018"/>
      <c r="CC118" s="1018"/>
      <c r="CD118" s="1018"/>
      <c r="CE118" s="1018"/>
      <c r="CF118" s="1019"/>
      <c r="CG118" s="1020"/>
      <c r="CH118" s="1020"/>
      <c r="CI118" s="1020"/>
      <c r="CJ118" s="1021"/>
      <c r="CK118" s="977"/>
      <c r="CL118" s="978"/>
      <c r="CM118" s="948" t="s">
        <v>430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427</v>
      </c>
      <c r="DH118" s="991"/>
      <c r="DI118" s="991"/>
      <c r="DJ118" s="991"/>
      <c r="DK118" s="992"/>
      <c r="DL118" s="993" t="s">
        <v>427</v>
      </c>
      <c r="DM118" s="991"/>
      <c r="DN118" s="991"/>
      <c r="DO118" s="991"/>
      <c r="DP118" s="992"/>
      <c r="DQ118" s="993" t="s">
        <v>427</v>
      </c>
      <c r="DR118" s="991"/>
      <c r="DS118" s="991"/>
      <c r="DT118" s="991"/>
      <c r="DU118" s="992"/>
      <c r="DV118" s="994" t="s">
        <v>427</v>
      </c>
      <c r="DW118" s="995"/>
      <c r="DX118" s="995"/>
      <c r="DY118" s="995"/>
      <c r="DZ118" s="996"/>
    </row>
    <row r="119" spans="1:130" s="197" customFormat="1" ht="26.25" customHeight="1" x14ac:dyDescent="0.15">
      <c r="A119" s="1006" t="s">
        <v>403</v>
      </c>
      <c r="B119" s="976"/>
      <c r="C119" s="955" t="s">
        <v>404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1" t="s">
        <v>427</v>
      </c>
      <c r="AB119" s="922"/>
      <c r="AC119" s="922"/>
      <c r="AD119" s="922"/>
      <c r="AE119" s="923"/>
      <c r="AF119" s="924" t="s">
        <v>427</v>
      </c>
      <c r="AG119" s="922"/>
      <c r="AH119" s="922"/>
      <c r="AI119" s="922"/>
      <c r="AJ119" s="923"/>
      <c r="AK119" s="924" t="s">
        <v>427</v>
      </c>
      <c r="AL119" s="922"/>
      <c r="AM119" s="922"/>
      <c r="AN119" s="922"/>
      <c r="AO119" s="923"/>
      <c r="AP119" s="925" t="s">
        <v>427</v>
      </c>
      <c r="AQ119" s="926"/>
      <c r="AR119" s="926"/>
      <c r="AS119" s="926"/>
      <c r="AT119" s="927"/>
      <c r="AU119" s="1009" t="s">
        <v>431</v>
      </c>
      <c r="AV119" s="1010"/>
      <c r="AW119" s="1010"/>
      <c r="AX119" s="1010"/>
      <c r="AY119" s="1011"/>
      <c r="AZ119" s="972" t="s">
        <v>432</v>
      </c>
      <c r="BA119" s="919"/>
      <c r="BB119" s="919"/>
      <c r="BC119" s="919"/>
      <c r="BD119" s="919"/>
      <c r="BE119" s="919"/>
      <c r="BF119" s="919"/>
      <c r="BG119" s="919"/>
      <c r="BH119" s="919"/>
      <c r="BI119" s="919"/>
      <c r="BJ119" s="919"/>
      <c r="BK119" s="919"/>
      <c r="BL119" s="919"/>
      <c r="BM119" s="919"/>
      <c r="BN119" s="919"/>
      <c r="BO119" s="919"/>
      <c r="BP119" s="920"/>
      <c r="BQ119" s="958">
        <v>2111061</v>
      </c>
      <c r="BR119" s="959"/>
      <c r="BS119" s="959"/>
      <c r="BT119" s="959"/>
      <c r="BU119" s="959"/>
      <c r="BV119" s="959">
        <v>2396509</v>
      </c>
      <c r="BW119" s="959"/>
      <c r="BX119" s="959"/>
      <c r="BY119" s="959"/>
      <c r="BZ119" s="959"/>
      <c r="CA119" s="959">
        <v>2633020</v>
      </c>
      <c r="CB119" s="959"/>
      <c r="CC119" s="959"/>
      <c r="CD119" s="959"/>
      <c r="CE119" s="959"/>
      <c r="CF119" s="973">
        <v>142.69999999999999</v>
      </c>
      <c r="CG119" s="974"/>
      <c r="CH119" s="974"/>
      <c r="CI119" s="974"/>
      <c r="CJ119" s="974"/>
      <c r="CK119" s="979"/>
      <c r="CL119" s="980"/>
      <c r="CM119" s="1036" t="s">
        <v>433</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29">
        <v>804</v>
      </c>
      <c r="DH119" s="1030"/>
      <c r="DI119" s="1030"/>
      <c r="DJ119" s="1030"/>
      <c r="DK119" s="1031"/>
      <c r="DL119" s="1032">
        <v>3768</v>
      </c>
      <c r="DM119" s="1030"/>
      <c r="DN119" s="1030"/>
      <c r="DO119" s="1030"/>
      <c r="DP119" s="1031"/>
      <c r="DQ119" s="1032">
        <v>3806</v>
      </c>
      <c r="DR119" s="1030"/>
      <c r="DS119" s="1030"/>
      <c r="DT119" s="1030"/>
      <c r="DU119" s="1031"/>
      <c r="DV119" s="1033">
        <v>0.2</v>
      </c>
      <c r="DW119" s="1034"/>
      <c r="DX119" s="1034"/>
      <c r="DY119" s="1034"/>
      <c r="DZ119" s="1035"/>
    </row>
    <row r="120" spans="1:130" s="197" customFormat="1" ht="26.25" customHeight="1" x14ac:dyDescent="0.15">
      <c r="A120" s="1007"/>
      <c r="B120" s="978"/>
      <c r="C120" s="948" t="s">
        <v>408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427</v>
      </c>
      <c r="AB120" s="991"/>
      <c r="AC120" s="991"/>
      <c r="AD120" s="991"/>
      <c r="AE120" s="992"/>
      <c r="AF120" s="993" t="s">
        <v>427</v>
      </c>
      <c r="AG120" s="991"/>
      <c r="AH120" s="991"/>
      <c r="AI120" s="991"/>
      <c r="AJ120" s="992"/>
      <c r="AK120" s="993" t="s">
        <v>427</v>
      </c>
      <c r="AL120" s="991"/>
      <c r="AM120" s="991"/>
      <c r="AN120" s="991"/>
      <c r="AO120" s="992"/>
      <c r="AP120" s="994" t="s">
        <v>427</v>
      </c>
      <c r="AQ120" s="995"/>
      <c r="AR120" s="995"/>
      <c r="AS120" s="995"/>
      <c r="AT120" s="996"/>
      <c r="AU120" s="1012"/>
      <c r="AV120" s="1013"/>
      <c r="AW120" s="1013"/>
      <c r="AX120" s="1013"/>
      <c r="AY120" s="1014"/>
      <c r="AZ120" s="981" t="s">
        <v>434</v>
      </c>
      <c r="BA120" s="982"/>
      <c r="BB120" s="982"/>
      <c r="BC120" s="982"/>
      <c r="BD120" s="982"/>
      <c r="BE120" s="982"/>
      <c r="BF120" s="982"/>
      <c r="BG120" s="982"/>
      <c r="BH120" s="982"/>
      <c r="BI120" s="982"/>
      <c r="BJ120" s="982"/>
      <c r="BK120" s="982"/>
      <c r="BL120" s="982"/>
      <c r="BM120" s="982"/>
      <c r="BN120" s="982"/>
      <c r="BO120" s="982"/>
      <c r="BP120" s="983"/>
      <c r="BQ120" s="951">
        <v>45864</v>
      </c>
      <c r="BR120" s="952"/>
      <c r="BS120" s="952"/>
      <c r="BT120" s="952"/>
      <c r="BU120" s="952"/>
      <c r="BV120" s="952">
        <v>29503</v>
      </c>
      <c r="BW120" s="952"/>
      <c r="BX120" s="952"/>
      <c r="BY120" s="952"/>
      <c r="BZ120" s="952"/>
      <c r="CA120" s="952">
        <v>14518</v>
      </c>
      <c r="CB120" s="952"/>
      <c r="CC120" s="952"/>
      <c r="CD120" s="952"/>
      <c r="CE120" s="952"/>
      <c r="CF120" s="946">
        <v>0.8</v>
      </c>
      <c r="CG120" s="947"/>
      <c r="CH120" s="947"/>
      <c r="CI120" s="947"/>
      <c r="CJ120" s="947"/>
      <c r="CK120" s="1045" t="s">
        <v>435</v>
      </c>
      <c r="CL120" s="1046"/>
      <c r="CM120" s="1046"/>
      <c r="CN120" s="1046"/>
      <c r="CO120" s="1047"/>
      <c r="CP120" s="1053" t="s">
        <v>436</v>
      </c>
      <c r="CQ120" s="1054"/>
      <c r="CR120" s="1054"/>
      <c r="CS120" s="1054"/>
      <c r="CT120" s="1054"/>
      <c r="CU120" s="1054"/>
      <c r="CV120" s="1054"/>
      <c r="CW120" s="1054"/>
      <c r="CX120" s="1054"/>
      <c r="CY120" s="1054"/>
      <c r="CZ120" s="1054"/>
      <c r="DA120" s="1054"/>
      <c r="DB120" s="1054"/>
      <c r="DC120" s="1054"/>
      <c r="DD120" s="1054"/>
      <c r="DE120" s="1054"/>
      <c r="DF120" s="1055"/>
      <c r="DG120" s="958">
        <v>1780061</v>
      </c>
      <c r="DH120" s="959"/>
      <c r="DI120" s="959"/>
      <c r="DJ120" s="959"/>
      <c r="DK120" s="959"/>
      <c r="DL120" s="959">
        <v>1865244</v>
      </c>
      <c r="DM120" s="959"/>
      <c r="DN120" s="959"/>
      <c r="DO120" s="959"/>
      <c r="DP120" s="959"/>
      <c r="DQ120" s="959">
        <v>1743969</v>
      </c>
      <c r="DR120" s="959"/>
      <c r="DS120" s="959"/>
      <c r="DT120" s="959"/>
      <c r="DU120" s="959"/>
      <c r="DV120" s="960">
        <v>94.5</v>
      </c>
      <c r="DW120" s="960"/>
      <c r="DX120" s="960"/>
      <c r="DY120" s="960"/>
      <c r="DZ120" s="961"/>
    </row>
    <row r="121" spans="1:130" s="197" customFormat="1" ht="26.25" customHeight="1" x14ac:dyDescent="0.15">
      <c r="A121" s="1007"/>
      <c r="B121" s="978"/>
      <c r="C121" s="1042" t="s">
        <v>437</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990" t="s">
        <v>427</v>
      </c>
      <c r="AB121" s="991"/>
      <c r="AC121" s="991"/>
      <c r="AD121" s="991"/>
      <c r="AE121" s="992"/>
      <c r="AF121" s="993" t="s">
        <v>427</v>
      </c>
      <c r="AG121" s="991"/>
      <c r="AH121" s="991"/>
      <c r="AI121" s="991"/>
      <c r="AJ121" s="992"/>
      <c r="AK121" s="993" t="s">
        <v>427</v>
      </c>
      <c r="AL121" s="991"/>
      <c r="AM121" s="991"/>
      <c r="AN121" s="991"/>
      <c r="AO121" s="992"/>
      <c r="AP121" s="994" t="s">
        <v>427</v>
      </c>
      <c r="AQ121" s="995"/>
      <c r="AR121" s="995"/>
      <c r="AS121" s="995"/>
      <c r="AT121" s="996"/>
      <c r="AU121" s="1012"/>
      <c r="AV121" s="1013"/>
      <c r="AW121" s="1013"/>
      <c r="AX121" s="1013"/>
      <c r="AY121" s="1014"/>
      <c r="AZ121" s="1027" t="s">
        <v>438</v>
      </c>
      <c r="BA121" s="1003"/>
      <c r="BB121" s="1003"/>
      <c r="BC121" s="1003"/>
      <c r="BD121" s="1003"/>
      <c r="BE121" s="1003"/>
      <c r="BF121" s="1003"/>
      <c r="BG121" s="1003"/>
      <c r="BH121" s="1003"/>
      <c r="BI121" s="1003"/>
      <c r="BJ121" s="1003"/>
      <c r="BK121" s="1003"/>
      <c r="BL121" s="1003"/>
      <c r="BM121" s="1003"/>
      <c r="BN121" s="1003"/>
      <c r="BO121" s="1003"/>
      <c r="BP121" s="1004"/>
      <c r="BQ121" s="1017">
        <v>3534279</v>
      </c>
      <c r="BR121" s="1018"/>
      <c r="BS121" s="1018"/>
      <c r="BT121" s="1018"/>
      <c r="BU121" s="1018"/>
      <c r="BV121" s="1018">
        <v>3452500</v>
      </c>
      <c r="BW121" s="1018"/>
      <c r="BX121" s="1018"/>
      <c r="BY121" s="1018"/>
      <c r="BZ121" s="1018"/>
      <c r="CA121" s="1018">
        <v>3370511</v>
      </c>
      <c r="CB121" s="1018"/>
      <c r="CC121" s="1018"/>
      <c r="CD121" s="1018"/>
      <c r="CE121" s="1018"/>
      <c r="CF121" s="1056">
        <v>182.7</v>
      </c>
      <c r="CG121" s="1057"/>
      <c r="CH121" s="1057"/>
      <c r="CI121" s="1057"/>
      <c r="CJ121" s="1057"/>
      <c r="CK121" s="1048"/>
      <c r="CL121" s="1049"/>
      <c r="CM121" s="1049"/>
      <c r="CN121" s="1049"/>
      <c r="CO121" s="1050"/>
      <c r="CP121" s="1039" t="s">
        <v>439</v>
      </c>
      <c r="CQ121" s="1040"/>
      <c r="CR121" s="1040"/>
      <c r="CS121" s="1040"/>
      <c r="CT121" s="1040"/>
      <c r="CU121" s="1040"/>
      <c r="CV121" s="1040"/>
      <c r="CW121" s="1040"/>
      <c r="CX121" s="1040"/>
      <c r="CY121" s="1040"/>
      <c r="CZ121" s="1040"/>
      <c r="DA121" s="1040"/>
      <c r="DB121" s="1040"/>
      <c r="DC121" s="1040"/>
      <c r="DD121" s="1040"/>
      <c r="DE121" s="1040"/>
      <c r="DF121" s="1041"/>
      <c r="DG121" s="951">
        <v>1245</v>
      </c>
      <c r="DH121" s="952"/>
      <c r="DI121" s="952"/>
      <c r="DJ121" s="952"/>
      <c r="DK121" s="952"/>
      <c r="DL121" s="952">
        <v>1878</v>
      </c>
      <c r="DM121" s="952"/>
      <c r="DN121" s="952"/>
      <c r="DO121" s="952"/>
      <c r="DP121" s="952"/>
      <c r="DQ121" s="952">
        <v>1686</v>
      </c>
      <c r="DR121" s="952"/>
      <c r="DS121" s="952"/>
      <c r="DT121" s="952"/>
      <c r="DU121" s="952"/>
      <c r="DV121" s="953">
        <v>0.1</v>
      </c>
      <c r="DW121" s="953"/>
      <c r="DX121" s="953"/>
      <c r="DY121" s="953"/>
      <c r="DZ121" s="954"/>
    </row>
    <row r="122" spans="1:130" s="197" customFormat="1" ht="26.25" customHeight="1" x14ac:dyDescent="0.15">
      <c r="A122" s="1007"/>
      <c r="B122" s="978"/>
      <c r="C122" s="948" t="s">
        <v>418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427</v>
      </c>
      <c r="AB122" s="991"/>
      <c r="AC122" s="991"/>
      <c r="AD122" s="991"/>
      <c r="AE122" s="992"/>
      <c r="AF122" s="993" t="s">
        <v>427</v>
      </c>
      <c r="AG122" s="991"/>
      <c r="AH122" s="991"/>
      <c r="AI122" s="991"/>
      <c r="AJ122" s="992"/>
      <c r="AK122" s="993" t="s">
        <v>427</v>
      </c>
      <c r="AL122" s="991"/>
      <c r="AM122" s="991"/>
      <c r="AN122" s="991"/>
      <c r="AO122" s="992"/>
      <c r="AP122" s="994" t="s">
        <v>427</v>
      </c>
      <c r="AQ122" s="995"/>
      <c r="AR122" s="995"/>
      <c r="AS122" s="995"/>
      <c r="AT122" s="996"/>
      <c r="AU122" s="1015"/>
      <c r="AV122" s="1016"/>
      <c r="AW122" s="1016"/>
      <c r="AX122" s="1016"/>
      <c r="AY122" s="1016"/>
      <c r="AZ122" s="228" t="s">
        <v>168</v>
      </c>
      <c r="BA122" s="228"/>
      <c r="BB122" s="228"/>
      <c r="BC122" s="228"/>
      <c r="BD122" s="228"/>
      <c r="BE122" s="228"/>
      <c r="BF122" s="228"/>
      <c r="BG122" s="228"/>
      <c r="BH122" s="228"/>
      <c r="BI122" s="228"/>
      <c r="BJ122" s="228"/>
      <c r="BK122" s="228"/>
      <c r="BL122" s="228"/>
      <c r="BM122" s="228"/>
      <c r="BN122" s="228"/>
      <c r="BO122" s="1025" t="s">
        <v>440</v>
      </c>
      <c r="BP122" s="1026"/>
      <c r="BQ122" s="1066">
        <v>5691204</v>
      </c>
      <c r="BR122" s="1067"/>
      <c r="BS122" s="1067"/>
      <c r="BT122" s="1067"/>
      <c r="BU122" s="1067"/>
      <c r="BV122" s="1067">
        <v>5878512</v>
      </c>
      <c r="BW122" s="1067"/>
      <c r="BX122" s="1067"/>
      <c r="BY122" s="1067"/>
      <c r="BZ122" s="1067"/>
      <c r="CA122" s="1067">
        <v>6018049</v>
      </c>
      <c r="CB122" s="1067"/>
      <c r="CC122" s="1067"/>
      <c r="CD122" s="1067"/>
      <c r="CE122" s="1067"/>
      <c r="CF122" s="1019"/>
      <c r="CG122" s="1020"/>
      <c r="CH122" s="1020"/>
      <c r="CI122" s="1020"/>
      <c r="CJ122" s="1021"/>
      <c r="CK122" s="1048"/>
      <c r="CL122" s="1049"/>
      <c r="CM122" s="1049"/>
      <c r="CN122" s="1049"/>
      <c r="CO122" s="1050"/>
      <c r="CP122" s="1039" t="s">
        <v>441</v>
      </c>
      <c r="CQ122" s="1040"/>
      <c r="CR122" s="1040"/>
      <c r="CS122" s="1040"/>
      <c r="CT122" s="1040"/>
      <c r="CU122" s="1040"/>
      <c r="CV122" s="1040"/>
      <c r="CW122" s="1040"/>
      <c r="CX122" s="1040"/>
      <c r="CY122" s="1040"/>
      <c r="CZ122" s="1040"/>
      <c r="DA122" s="1040"/>
      <c r="DB122" s="1040"/>
      <c r="DC122" s="1040"/>
      <c r="DD122" s="1040"/>
      <c r="DE122" s="1040"/>
      <c r="DF122" s="1041"/>
      <c r="DG122" s="951" t="s">
        <v>109</v>
      </c>
      <c r="DH122" s="952"/>
      <c r="DI122" s="952"/>
      <c r="DJ122" s="952"/>
      <c r="DK122" s="952"/>
      <c r="DL122" s="952" t="s">
        <v>109</v>
      </c>
      <c r="DM122" s="952"/>
      <c r="DN122" s="952"/>
      <c r="DO122" s="952"/>
      <c r="DP122" s="952"/>
      <c r="DQ122" s="952" t="s">
        <v>109</v>
      </c>
      <c r="DR122" s="952"/>
      <c r="DS122" s="952"/>
      <c r="DT122" s="952"/>
      <c r="DU122" s="952"/>
      <c r="DV122" s="953" t="s">
        <v>109</v>
      </c>
      <c r="DW122" s="953"/>
      <c r="DX122" s="953"/>
      <c r="DY122" s="953"/>
      <c r="DZ122" s="954"/>
    </row>
    <row r="123" spans="1:130" s="197" customFormat="1" ht="26.25" customHeight="1" thickBot="1" x14ac:dyDescent="0.2">
      <c r="A123" s="1007"/>
      <c r="B123" s="978"/>
      <c r="C123" s="948" t="s">
        <v>424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109</v>
      </c>
      <c r="AB123" s="991"/>
      <c r="AC123" s="991"/>
      <c r="AD123" s="991"/>
      <c r="AE123" s="992"/>
      <c r="AF123" s="993" t="s">
        <v>109</v>
      </c>
      <c r="AG123" s="991"/>
      <c r="AH123" s="991"/>
      <c r="AI123" s="991"/>
      <c r="AJ123" s="992"/>
      <c r="AK123" s="993" t="s">
        <v>109</v>
      </c>
      <c r="AL123" s="991"/>
      <c r="AM123" s="991"/>
      <c r="AN123" s="991"/>
      <c r="AO123" s="992"/>
      <c r="AP123" s="994" t="s">
        <v>109</v>
      </c>
      <c r="AQ123" s="995"/>
      <c r="AR123" s="995"/>
      <c r="AS123" s="995"/>
      <c r="AT123" s="996"/>
      <c r="AU123" s="1063" t="s">
        <v>442</v>
      </c>
      <c r="AV123" s="1064"/>
      <c r="AW123" s="1064"/>
      <c r="AX123" s="1064"/>
      <c r="AY123" s="1064"/>
      <c r="AZ123" s="1064"/>
      <c r="BA123" s="1064"/>
      <c r="BB123" s="1064"/>
      <c r="BC123" s="1064"/>
      <c r="BD123" s="1064"/>
      <c r="BE123" s="1064"/>
      <c r="BF123" s="1064"/>
      <c r="BG123" s="1064"/>
      <c r="BH123" s="1064"/>
      <c r="BI123" s="1064"/>
      <c r="BJ123" s="1064"/>
      <c r="BK123" s="1064"/>
      <c r="BL123" s="1064"/>
      <c r="BM123" s="1064"/>
      <c r="BN123" s="1064"/>
      <c r="BO123" s="1064"/>
      <c r="BP123" s="1065"/>
      <c r="BQ123" s="1058">
        <v>17.600000000000001</v>
      </c>
      <c r="BR123" s="1059"/>
      <c r="BS123" s="1059"/>
      <c r="BT123" s="1059"/>
      <c r="BU123" s="1059"/>
      <c r="BV123" s="1059" t="s">
        <v>109</v>
      </c>
      <c r="BW123" s="1059"/>
      <c r="BX123" s="1059"/>
      <c r="BY123" s="1059"/>
      <c r="BZ123" s="1059"/>
      <c r="CA123" s="1059" t="s">
        <v>109</v>
      </c>
      <c r="CB123" s="1059"/>
      <c r="CC123" s="1059"/>
      <c r="CD123" s="1059"/>
      <c r="CE123" s="1059"/>
      <c r="CF123" s="1060"/>
      <c r="CG123" s="1061"/>
      <c r="CH123" s="1061"/>
      <c r="CI123" s="1061"/>
      <c r="CJ123" s="1062"/>
      <c r="CK123" s="1048"/>
      <c r="CL123" s="1049"/>
      <c r="CM123" s="1049"/>
      <c r="CN123" s="1049"/>
      <c r="CO123" s="1050"/>
      <c r="CP123" s="1039" t="s">
        <v>443</v>
      </c>
      <c r="CQ123" s="1040"/>
      <c r="CR123" s="1040"/>
      <c r="CS123" s="1040"/>
      <c r="CT123" s="1040"/>
      <c r="CU123" s="1040"/>
      <c r="CV123" s="1040"/>
      <c r="CW123" s="1040"/>
      <c r="CX123" s="1040"/>
      <c r="CY123" s="1040"/>
      <c r="CZ123" s="1040"/>
      <c r="DA123" s="1040"/>
      <c r="DB123" s="1040"/>
      <c r="DC123" s="1040"/>
      <c r="DD123" s="1040"/>
      <c r="DE123" s="1040"/>
      <c r="DF123" s="1041"/>
      <c r="DG123" s="990" t="s">
        <v>109</v>
      </c>
      <c r="DH123" s="991"/>
      <c r="DI123" s="991"/>
      <c r="DJ123" s="991"/>
      <c r="DK123" s="992"/>
      <c r="DL123" s="993" t="s">
        <v>109</v>
      </c>
      <c r="DM123" s="991"/>
      <c r="DN123" s="991"/>
      <c r="DO123" s="991"/>
      <c r="DP123" s="992"/>
      <c r="DQ123" s="993" t="s">
        <v>109</v>
      </c>
      <c r="DR123" s="991"/>
      <c r="DS123" s="991"/>
      <c r="DT123" s="991"/>
      <c r="DU123" s="992"/>
      <c r="DV123" s="994" t="s">
        <v>109</v>
      </c>
      <c r="DW123" s="995"/>
      <c r="DX123" s="995"/>
      <c r="DY123" s="995"/>
      <c r="DZ123" s="996"/>
    </row>
    <row r="124" spans="1:130" s="197" customFormat="1" ht="26.25" customHeight="1" x14ac:dyDescent="0.15">
      <c r="A124" s="1007"/>
      <c r="B124" s="978"/>
      <c r="C124" s="948" t="s">
        <v>428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109</v>
      </c>
      <c r="AB124" s="991"/>
      <c r="AC124" s="991"/>
      <c r="AD124" s="991"/>
      <c r="AE124" s="992"/>
      <c r="AF124" s="993" t="s">
        <v>109</v>
      </c>
      <c r="AG124" s="991"/>
      <c r="AH124" s="991"/>
      <c r="AI124" s="991"/>
      <c r="AJ124" s="992"/>
      <c r="AK124" s="993" t="s">
        <v>109</v>
      </c>
      <c r="AL124" s="991"/>
      <c r="AM124" s="991"/>
      <c r="AN124" s="991"/>
      <c r="AO124" s="992"/>
      <c r="AP124" s="994" t="s">
        <v>109</v>
      </c>
      <c r="AQ124" s="995"/>
      <c r="AR124" s="995"/>
      <c r="AS124" s="995"/>
      <c r="AT124" s="9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1"/>
      <c r="CL124" s="1051"/>
      <c r="CM124" s="1051"/>
      <c r="CN124" s="1051"/>
      <c r="CO124" s="1052"/>
      <c r="CP124" s="1039" t="s">
        <v>444</v>
      </c>
      <c r="CQ124" s="1040"/>
      <c r="CR124" s="1040"/>
      <c r="CS124" s="1040"/>
      <c r="CT124" s="1040"/>
      <c r="CU124" s="1040"/>
      <c r="CV124" s="1040"/>
      <c r="CW124" s="1040"/>
      <c r="CX124" s="1040"/>
      <c r="CY124" s="1040"/>
      <c r="CZ124" s="1040"/>
      <c r="DA124" s="1040"/>
      <c r="DB124" s="1040"/>
      <c r="DC124" s="1040"/>
      <c r="DD124" s="1040"/>
      <c r="DE124" s="1040"/>
      <c r="DF124" s="1041"/>
      <c r="DG124" s="1029">
        <v>129459</v>
      </c>
      <c r="DH124" s="1030"/>
      <c r="DI124" s="1030"/>
      <c r="DJ124" s="1030"/>
      <c r="DK124" s="1031"/>
      <c r="DL124" s="1032" t="s">
        <v>109</v>
      </c>
      <c r="DM124" s="1030"/>
      <c r="DN124" s="1030"/>
      <c r="DO124" s="1030"/>
      <c r="DP124" s="1031"/>
      <c r="DQ124" s="1032" t="s">
        <v>109</v>
      </c>
      <c r="DR124" s="1030"/>
      <c r="DS124" s="1030"/>
      <c r="DT124" s="1030"/>
      <c r="DU124" s="1031"/>
      <c r="DV124" s="1033" t="s">
        <v>109</v>
      </c>
      <c r="DW124" s="1034"/>
      <c r="DX124" s="1034"/>
      <c r="DY124" s="1034"/>
      <c r="DZ124" s="1035"/>
    </row>
    <row r="125" spans="1:130" s="197" customFormat="1" ht="26.25" customHeight="1" thickBot="1" x14ac:dyDescent="0.2">
      <c r="A125" s="1007"/>
      <c r="B125" s="978"/>
      <c r="C125" s="948" t="s">
        <v>430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109</v>
      </c>
      <c r="AB125" s="991"/>
      <c r="AC125" s="991"/>
      <c r="AD125" s="991"/>
      <c r="AE125" s="992"/>
      <c r="AF125" s="993" t="s">
        <v>109</v>
      </c>
      <c r="AG125" s="991"/>
      <c r="AH125" s="991"/>
      <c r="AI125" s="991"/>
      <c r="AJ125" s="992"/>
      <c r="AK125" s="993" t="s">
        <v>109</v>
      </c>
      <c r="AL125" s="991"/>
      <c r="AM125" s="991"/>
      <c r="AN125" s="991"/>
      <c r="AO125" s="992"/>
      <c r="AP125" s="994" t="s">
        <v>109</v>
      </c>
      <c r="AQ125" s="995"/>
      <c r="AR125" s="995"/>
      <c r="AS125" s="995"/>
      <c r="AT125" s="9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6" t="s">
        <v>445</v>
      </c>
      <c r="CL125" s="1046"/>
      <c r="CM125" s="1046"/>
      <c r="CN125" s="1046"/>
      <c r="CO125" s="1047"/>
      <c r="CP125" s="972" t="s">
        <v>446</v>
      </c>
      <c r="CQ125" s="919"/>
      <c r="CR125" s="919"/>
      <c r="CS125" s="919"/>
      <c r="CT125" s="919"/>
      <c r="CU125" s="919"/>
      <c r="CV125" s="919"/>
      <c r="CW125" s="919"/>
      <c r="CX125" s="919"/>
      <c r="CY125" s="919"/>
      <c r="CZ125" s="919"/>
      <c r="DA125" s="919"/>
      <c r="DB125" s="919"/>
      <c r="DC125" s="919"/>
      <c r="DD125" s="919"/>
      <c r="DE125" s="919"/>
      <c r="DF125" s="920"/>
      <c r="DG125" s="958" t="s">
        <v>109</v>
      </c>
      <c r="DH125" s="959"/>
      <c r="DI125" s="959"/>
      <c r="DJ125" s="959"/>
      <c r="DK125" s="959"/>
      <c r="DL125" s="959" t="s">
        <v>109</v>
      </c>
      <c r="DM125" s="959"/>
      <c r="DN125" s="959"/>
      <c r="DO125" s="959"/>
      <c r="DP125" s="959"/>
      <c r="DQ125" s="959" t="s">
        <v>109</v>
      </c>
      <c r="DR125" s="959"/>
      <c r="DS125" s="959"/>
      <c r="DT125" s="959"/>
      <c r="DU125" s="959"/>
      <c r="DV125" s="960" t="s">
        <v>109</v>
      </c>
      <c r="DW125" s="960"/>
      <c r="DX125" s="960"/>
      <c r="DY125" s="960"/>
      <c r="DZ125" s="961"/>
    </row>
    <row r="126" spans="1:130" s="197" customFormat="1" ht="26.25" customHeight="1" x14ac:dyDescent="0.15">
      <c r="A126" s="1007"/>
      <c r="B126" s="978"/>
      <c r="C126" s="948" t="s">
        <v>433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155</v>
      </c>
      <c r="AB126" s="991"/>
      <c r="AC126" s="991"/>
      <c r="AD126" s="991"/>
      <c r="AE126" s="992"/>
      <c r="AF126" s="993" t="s">
        <v>109</v>
      </c>
      <c r="AG126" s="991"/>
      <c r="AH126" s="991"/>
      <c r="AI126" s="991"/>
      <c r="AJ126" s="992"/>
      <c r="AK126" s="993" t="s">
        <v>109</v>
      </c>
      <c r="AL126" s="991"/>
      <c r="AM126" s="991"/>
      <c r="AN126" s="991"/>
      <c r="AO126" s="992"/>
      <c r="AP126" s="994" t="s">
        <v>109</v>
      </c>
      <c r="AQ126" s="995"/>
      <c r="AR126" s="995"/>
      <c r="AS126" s="995"/>
      <c r="AT126" s="996"/>
      <c r="AU126" s="233"/>
      <c r="AV126" s="233"/>
      <c r="AW126" s="233"/>
      <c r="AX126" s="1068" t="s">
        <v>447</v>
      </c>
      <c r="AY126" s="1069"/>
      <c r="AZ126" s="1069"/>
      <c r="BA126" s="1069"/>
      <c r="BB126" s="1069"/>
      <c r="BC126" s="1069"/>
      <c r="BD126" s="1069"/>
      <c r="BE126" s="1070"/>
      <c r="BF126" s="1084" t="s">
        <v>448</v>
      </c>
      <c r="BG126" s="1069"/>
      <c r="BH126" s="1069"/>
      <c r="BI126" s="1069"/>
      <c r="BJ126" s="1069"/>
      <c r="BK126" s="1069"/>
      <c r="BL126" s="1070"/>
      <c r="BM126" s="1084" t="s">
        <v>449</v>
      </c>
      <c r="BN126" s="1069"/>
      <c r="BO126" s="1069"/>
      <c r="BP126" s="1069"/>
      <c r="BQ126" s="1069"/>
      <c r="BR126" s="1069"/>
      <c r="BS126" s="1070"/>
      <c r="BT126" s="1084" t="s">
        <v>450</v>
      </c>
      <c r="BU126" s="1069"/>
      <c r="BV126" s="1069"/>
      <c r="BW126" s="1069"/>
      <c r="BX126" s="1069"/>
      <c r="BY126" s="1069"/>
      <c r="BZ126" s="1085"/>
      <c r="CA126" s="233"/>
      <c r="CB126" s="233"/>
      <c r="CC126" s="233"/>
      <c r="CD126" s="234"/>
      <c r="CE126" s="234"/>
      <c r="CF126" s="234"/>
      <c r="CG126" s="231"/>
      <c r="CH126" s="231"/>
      <c r="CI126" s="231"/>
      <c r="CJ126" s="232"/>
      <c r="CK126" s="1049"/>
      <c r="CL126" s="1049"/>
      <c r="CM126" s="1049"/>
      <c r="CN126" s="1049"/>
      <c r="CO126" s="1050"/>
      <c r="CP126" s="981" t="s">
        <v>451</v>
      </c>
      <c r="CQ126" s="982"/>
      <c r="CR126" s="982"/>
      <c r="CS126" s="982"/>
      <c r="CT126" s="982"/>
      <c r="CU126" s="982"/>
      <c r="CV126" s="982"/>
      <c r="CW126" s="982"/>
      <c r="CX126" s="982"/>
      <c r="CY126" s="982"/>
      <c r="CZ126" s="982"/>
      <c r="DA126" s="982"/>
      <c r="DB126" s="982"/>
      <c r="DC126" s="982"/>
      <c r="DD126" s="982"/>
      <c r="DE126" s="982"/>
      <c r="DF126" s="983"/>
      <c r="DG126" s="951" t="s">
        <v>109</v>
      </c>
      <c r="DH126" s="952"/>
      <c r="DI126" s="952"/>
      <c r="DJ126" s="952"/>
      <c r="DK126" s="952"/>
      <c r="DL126" s="952" t="s">
        <v>109</v>
      </c>
      <c r="DM126" s="952"/>
      <c r="DN126" s="952"/>
      <c r="DO126" s="952"/>
      <c r="DP126" s="952"/>
      <c r="DQ126" s="952" t="s">
        <v>109</v>
      </c>
      <c r="DR126" s="952"/>
      <c r="DS126" s="952"/>
      <c r="DT126" s="952"/>
      <c r="DU126" s="952"/>
      <c r="DV126" s="953" t="s">
        <v>109</v>
      </c>
      <c r="DW126" s="953"/>
      <c r="DX126" s="953"/>
      <c r="DY126" s="953"/>
      <c r="DZ126" s="954"/>
    </row>
    <row r="127" spans="1:130" s="197" customFormat="1" ht="26.25" customHeight="1" thickBot="1" x14ac:dyDescent="0.2">
      <c r="A127" s="1008"/>
      <c r="B127" s="980"/>
      <c r="C127" s="1036" t="s">
        <v>452</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0">
        <v>122</v>
      </c>
      <c r="AB127" s="991"/>
      <c r="AC127" s="991"/>
      <c r="AD127" s="991"/>
      <c r="AE127" s="992"/>
      <c r="AF127" s="993">
        <v>642</v>
      </c>
      <c r="AG127" s="991"/>
      <c r="AH127" s="991"/>
      <c r="AI127" s="991"/>
      <c r="AJ127" s="992"/>
      <c r="AK127" s="993">
        <v>509</v>
      </c>
      <c r="AL127" s="991"/>
      <c r="AM127" s="991"/>
      <c r="AN127" s="991"/>
      <c r="AO127" s="992"/>
      <c r="AP127" s="994">
        <v>0</v>
      </c>
      <c r="AQ127" s="995"/>
      <c r="AR127" s="995"/>
      <c r="AS127" s="995"/>
      <c r="AT127" s="996"/>
      <c r="AU127" s="233"/>
      <c r="AV127" s="233"/>
      <c r="AW127" s="233"/>
      <c r="AX127" s="918" t="s">
        <v>453</v>
      </c>
      <c r="AY127" s="919"/>
      <c r="AZ127" s="919"/>
      <c r="BA127" s="919"/>
      <c r="BB127" s="919"/>
      <c r="BC127" s="919"/>
      <c r="BD127" s="919"/>
      <c r="BE127" s="920"/>
      <c r="BF127" s="1073" t="s">
        <v>109</v>
      </c>
      <c r="BG127" s="1074"/>
      <c r="BH127" s="1074"/>
      <c r="BI127" s="1074"/>
      <c r="BJ127" s="1074"/>
      <c r="BK127" s="1074"/>
      <c r="BL127" s="1083"/>
      <c r="BM127" s="1073">
        <v>15</v>
      </c>
      <c r="BN127" s="1074"/>
      <c r="BO127" s="1074"/>
      <c r="BP127" s="1074"/>
      <c r="BQ127" s="1074"/>
      <c r="BR127" s="1074"/>
      <c r="BS127" s="1083"/>
      <c r="BT127" s="1073">
        <v>20</v>
      </c>
      <c r="BU127" s="1074"/>
      <c r="BV127" s="1074"/>
      <c r="BW127" s="1074"/>
      <c r="BX127" s="1074"/>
      <c r="BY127" s="1074"/>
      <c r="BZ127" s="1075"/>
      <c r="CA127" s="234"/>
      <c r="CB127" s="234"/>
      <c r="CC127" s="234"/>
      <c r="CD127" s="234"/>
      <c r="CE127" s="234"/>
      <c r="CF127" s="234"/>
      <c r="CG127" s="231"/>
      <c r="CH127" s="231"/>
      <c r="CI127" s="231"/>
      <c r="CJ127" s="232"/>
      <c r="CK127" s="1071"/>
      <c r="CL127" s="1071"/>
      <c r="CM127" s="1071"/>
      <c r="CN127" s="1071"/>
      <c r="CO127" s="1072"/>
      <c r="CP127" s="1076" t="s">
        <v>454</v>
      </c>
      <c r="CQ127" s="1077"/>
      <c r="CR127" s="1077"/>
      <c r="CS127" s="1077"/>
      <c r="CT127" s="1077"/>
      <c r="CU127" s="1077"/>
      <c r="CV127" s="1077"/>
      <c r="CW127" s="1077"/>
      <c r="CX127" s="1077"/>
      <c r="CY127" s="1077"/>
      <c r="CZ127" s="1077"/>
      <c r="DA127" s="1077"/>
      <c r="DB127" s="1077"/>
      <c r="DC127" s="1077"/>
      <c r="DD127" s="1077"/>
      <c r="DE127" s="1077"/>
      <c r="DF127" s="1078"/>
      <c r="DG127" s="1079" t="s">
        <v>109</v>
      </c>
      <c r="DH127" s="1080"/>
      <c r="DI127" s="1080"/>
      <c r="DJ127" s="1080"/>
      <c r="DK127" s="1080"/>
      <c r="DL127" s="1080" t="s">
        <v>109</v>
      </c>
      <c r="DM127" s="1080"/>
      <c r="DN127" s="1080"/>
      <c r="DO127" s="1080"/>
      <c r="DP127" s="1080"/>
      <c r="DQ127" s="1080" t="s">
        <v>109</v>
      </c>
      <c r="DR127" s="1080"/>
      <c r="DS127" s="1080"/>
      <c r="DT127" s="1080"/>
      <c r="DU127" s="1080"/>
      <c r="DV127" s="1081" t="s">
        <v>109</v>
      </c>
      <c r="DW127" s="1081"/>
      <c r="DX127" s="1081"/>
      <c r="DY127" s="1081"/>
      <c r="DZ127" s="1082"/>
    </row>
    <row r="128" spans="1:130" s="197" customFormat="1" ht="26.25" customHeight="1" x14ac:dyDescent="0.15">
      <c r="A128" s="1103" t="s">
        <v>455</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456</v>
      </c>
      <c r="X128" s="1105"/>
      <c r="Y128" s="1105"/>
      <c r="Z128" s="1106"/>
      <c r="AA128" s="1121">
        <v>5604</v>
      </c>
      <c r="AB128" s="1122"/>
      <c r="AC128" s="1122"/>
      <c r="AD128" s="1122"/>
      <c r="AE128" s="1123"/>
      <c r="AF128" s="1124">
        <v>11683</v>
      </c>
      <c r="AG128" s="1122"/>
      <c r="AH128" s="1122"/>
      <c r="AI128" s="1122"/>
      <c r="AJ128" s="1123"/>
      <c r="AK128" s="1124">
        <v>3903</v>
      </c>
      <c r="AL128" s="1122"/>
      <c r="AM128" s="1122"/>
      <c r="AN128" s="1122"/>
      <c r="AO128" s="1123"/>
      <c r="AP128" s="1125"/>
      <c r="AQ128" s="1126"/>
      <c r="AR128" s="1126"/>
      <c r="AS128" s="1126"/>
      <c r="AT128" s="1127"/>
      <c r="AU128" s="235"/>
      <c r="AV128" s="235"/>
      <c r="AW128" s="235"/>
      <c r="AX128" s="1086" t="s">
        <v>457</v>
      </c>
      <c r="AY128" s="982"/>
      <c r="AZ128" s="982"/>
      <c r="BA128" s="982"/>
      <c r="BB128" s="982"/>
      <c r="BC128" s="982"/>
      <c r="BD128" s="982"/>
      <c r="BE128" s="983"/>
      <c r="BF128" s="1098" t="s">
        <v>458</v>
      </c>
      <c r="BG128" s="1099"/>
      <c r="BH128" s="1099"/>
      <c r="BI128" s="1099"/>
      <c r="BJ128" s="1099"/>
      <c r="BK128" s="1099"/>
      <c r="BL128" s="1100"/>
      <c r="BM128" s="1098">
        <v>20</v>
      </c>
      <c r="BN128" s="1099"/>
      <c r="BO128" s="1099"/>
      <c r="BP128" s="1099"/>
      <c r="BQ128" s="1099"/>
      <c r="BR128" s="1099"/>
      <c r="BS128" s="1100"/>
      <c r="BT128" s="1098">
        <v>30</v>
      </c>
      <c r="BU128" s="1101"/>
      <c r="BV128" s="1101"/>
      <c r="BW128" s="1101"/>
      <c r="BX128" s="1101"/>
      <c r="BY128" s="1101"/>
      <c r="BZ128" s="110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2" t="s">
        <v>90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2" t="s">
        <v>459</v>
      </c>
      <c r="X129" s="1093"/>
      <c r="Y129" s="1093"/>
      <c r="Z129" s="1094"/>
      <c r="AA129" s="990">
        <v>2074973</v>
      </c>
      <c r="AB129" s="991"/>
      <c r="AC129" s="991"/>
      <c r="AD129" s="991"/>
      <c r="AE129" s="992"/>
      <c r="AF129" s="993">
        <v>2074107</v>
      </c>
      <c r="AG129" s="991"/>
      <c r="AH129" s="991"/>
      <c r="AI129" s="991"/>
      <c r="AJ129" s="992"/>
      <c r="AK129" s="993">
        <v>2143190</v>
      </c>
      <c r="AL129" s="991"/>
      <c r="AM129" s="991"/>
      <c r="AN129" s="991"/>
      <c r="AO129" s="992"/>
      <c r="AP129" s="1095"/>
      <c r="AQ129" s="1096"/>
      <c r="AR129" s="1096"/>
      <c r="AS129" s="1096"/>
      <c r="AT129" s="1097"/>
      <c r="AU129" s="235"/>
      <c r="AV129" s="235"/>
      <c r="AW129" s="235"/>
      <c r="AX129" s="1086" t="s">
        <v>460</v>
      </c>
      <c r="AY129" s="982"/>
      <c r="AZ129" s="982"/>
      <c r="BA129" s="982"/>
      <c r="BB129" s="982"/>
      <c r="BC129" s="982"/>
      <c r="BD129" s="982"/>
      <c r="BE129" s="983"/>
      <c r="BF129" s="1087">
        <v>9.4</v>
      </c>
      <c r="BG129" s="1088"/>
      <c r="BH129" s="1088"/>
      <c r="BI129" s="1088"/>
      <c r="BJ129" s="1088"/>
      <c r="BK129" s="1088"/>
      <c r="BL129" s="1089"/>
      <c r="BM129" s="1087">
        <v>25</v>
      </c>
      <c r="BN129" s="1088"/>
      <c r="BO129" s="1088"/>
      <c r="BP129" s="1088"/>
      <c r="BQ129" s="1088"/>
      <c r="BR129" s="1088"/>
      <c r="BS129" s="1089"/>
      <c r="BT129" s="1087">
        <v>35</v>
      </c>
      <c r="BU129" s="1090"/>
      <c r="BV129" s="1090"/>
      <c r="BW129" s="1090"/>
      <c r="BX129" s="1090"/>
      <c r="BY129" s="1090"/>
      <c r="BZ129" s="109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2" t="s">
        <v>461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2" t="s">
        <v>462</v>
      </c>
      <c r="X130" s="1093"/>
      <c r="Y130" s="1093"/>
      <c r="Z130" s="1094"/>
      <c r="AA130" s="990">
        <v>287732</v>
      </c>
      <c r="AB130" s="991"/>
      <c r="AC130" s="991"/>
      <c r="AD130" s="991"/>
      <c r="AE130" s="992"/>
      <c r="AF130" s="993">
        <v>303889</v>
      </c>
      <c r="AG130" s="991"/>
      <c r="AH130" s="991"/>
      <c r="AI130" s="991"/>
      <c r="AJ130" s="992"/>
      <c r="AK130" s="993">
        <v>297886</v>
      </c>
      <c r="AL130" s="991"/>
      <c r="AM130" s="991"/>
      <c r="AN130" s="991"/>
      <c r="AO130" s="992"/>
      <c r="AP130" s="1095"/>
      <c r="AQ130" s="1096"/>
      <c r="AR130" s="1096"/>
      <c r="AS130" s="1096"/>
      <c r="AT130" s="1097"/>
      <c r="AU130" s="235"/>
      <c r="AV130" s="235"/>
      <c r="AW130" s="235"/>
      <c r="AX130" s="1145" t="s">
        <v>463</v>
      </c>
      <c r="AY130" s="1077"/>
      <c r="AZ130" s="1077"/>
      <c r="BA130" s="1077"/>
      <c r="BB130" s="1077"/>
      <c r="BC130" s="1077"/>
      <c r="BD130" s="1077"/>
      <c r="BE130" s="1078"/>
      <c r="BF130" s="1107" t="s">
        <v>464</v>
      </c>
      <c r="BG130" s="1108"/>
      <c r="BH130" s="1108"/>
      <c r="BI130" s="1108"/>
      <c r="BJ130" s="1108"/>
      <c r="BK130" s="1108"/>
      <c r="BL130" s="1109"/>
      <c r="BM130" s="1107">
        <v>350</v>
      </c>
      <c r="BN130" s="1108"/>
      <c r="BO130" s="1108"/>
      <c r="BP130" s="1108"/>
      <c r="BQ130" s="1108"/>
      <c r="BR130" s="1108"/>
      <c r="BS130" s="1109"/>
      <c r="BT130" s="1110"/>
      <c r="BU130" s="1111"/>
      <c r="BV130" s="1111"/>
      <c r="BW130" s="1111"/>
      <c r="BX130" s="1111"/>
      <c r="BY130" s="1111"/>
      <c r="BZ130" s="111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465</v>
      </c>
      <c r="X131" s="1116"/>
      <c r="Y131" s="1116"/>
      <c r="Z131" s="1117"/>
      <c r="AA131" s="1029">
        <v>1787241</v>
      </c>
      <c r="AB131" s="1030"/>
      <c r="AC131" s="1030"/>
      <c r="AD131" s="1030"/>
      <c r="AE131" s="1031"/>
      <c r="AF131" s="1032">
        <v>1770218</v>
      </c>
      <c r="AG131" s="1030"/>
      <c r="AH131" s="1030"/>
      <c r="AI131" s="1030"/>
      <c r="AJ131" s="1031"/>
      <c r="AK131" s="1032">
        <v>1845304</v>
      </c>
      <c r="AL131" s="1030"/>
      <c r="AM131" s="1030"/>
      <c r="AN131" s="1030"/>
      <c r="AO131" s="1031"/>
      <c r="AP131" s="1118"/>
      <c r="AQ131" s="1119"/>
      <c r="AR131" s="1119"/>
      <c r="AS131" s="1119"/>
      <c r="AT131" s="11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9" t="s">
        <v>466</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467</v>
      </c>
      <c r="W132" s="1133"/>
      <c r="X132" s="1133"/>
      <c r="Y132" s="1133"/>
      <c r="Z132" s="1134"/>
      <c r="AA132" s="1135">
        <v>10.54731846</v>
      </c>
      <c r="AB132" s="1136"/>
      <c r="AC132" s="1136"/>
      <c r="AD132" s="1136"/>
      <c r="AE132" s="1137"/>
      <c r="AF132" s="1138">
        <v>9.1308528100000004</v>
      </c>
      <c r="AG132" s="1136"/>
      <c r="AH132" s="1136"/>
      <c r="AI132" s="1136"/>
      <c r="AJ132" s="1137"/>
      <c r="AK132" s="1138">
        <v>8.790258949</v>
      </c>
      <c r="AL132" s="1136"/>
      <c r="AM132" s="1136"/>
      <c r="AN132" s="1136"/>
      <c r="AO132" s="1137"/>
      <c r="AP132" s="1019"/>
      <c r="AQ132" s="1020"/>
      <c r="AR132" s="1020"/>
      <c r="AS132" s="1020"/>
      <c r="AT132" s="113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468</v>
      </c>
      <c r="W133" s="1140"/>
      <c r="X133" s="1140"/>
      <c r="Y133" s="1140"/>
      <c r="Z133" s="1141"/>
      <c r="AA133" s="1142">
        <v>11.1</v>
      </c>
      <c r="AB133" s="1143"/>
      <c r="AC133" s="1143"/>
      <c r="AD133" s="1143"/>
      <c r="AE133" s="1144"/>
      <c r="AF133" s="1142">
        <v>10.1</v>
      </c>
      <c r="AG133" s="1143"/>
      <c r="AH133" s="1143"/>
      <c r="AI133" s="1143"/>
      <c r="AJ133" s="1144"/>
      <c r="AK133" s="1142">
        <v>9.4</v>
      </c>
      <c r="AL133" s="1143"/>
      <c r="AM133" s="1143"/>
      <c r="AN133" s="1143"/>
      <c r="AO133" s="1144"/>
      <c r="AP133" s="1060"/>
      <c r="AQ133" s="1061"/>
      <c r="AR133" s="1061"/>
      <c r="AS133" s="1061"/>
      <c r="AT133" s="11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51" t="s">
        <v>476</v>
      </c>
      <c r="H9" s="1152"/>
      <c r="I9" s="1152"/>
      <c r="J9" s="1153"/>
      <c r="K9" s="263">
        <v>481293</v>
      </c>
      <c r="L9" s="264">
        <v>77590</v>
      </c>
      <c r="M9" s="265">
        <v>114146</v>
      </c>
      <c r="N9" s="266">
        <v>-32</v>
      </c>
    </row>
    <row r="10" spans="1:16" x14ac:dyDescent="0.15">
      <c r="A10" s="248"/>
      <c r="B10" s="244"/>
      <c r="C10" s="244"/>
      <c r="D10" s="244"/>
      <c r="E10" s="244"/>
      <c r="F10" s="244"/>
      <c r="G10" s="1151" t="s">
        <v>477</v>
      </c>
      <c r="H10" s="1152"/>
      <c r="I10" s="1152"/>
      <c r="J10" s="1153"/>
      <c r="K10" s="267">
        <v>64546</v>
      </c>
      <c r="L10" s="268">
        <v>10406</v>
      </c>
      <c r="M10" s="269">
        <v>10658</v>
      </c>
      <c r="N10" s="270">
        <v>-2.4</v>
      </c>
    </row>
    <row r="11" spans="1:16" ht="13.5" customHeight="1" x14ac:dyDescent="0.15">
      <c r="A11" s="248"/>
      <c r="B11" s="244"/>
      <c r="C11" s="244"/>
      <c r="D11" s="244"/>
      <c r="E11" s="244"/>
      <c r="F11" s="244"/>
      <c r="G11" s="1151" t="s">
        <v>478</v>
      </c>
      <c r="H11" s="1152"/>
      <c r="I11" s="1152"/>
      <c r="J11" s="1153"/>
      <c r="K11" s="267">
        <v>117414</v>
      </c>
      <c r="L11" s="268">
        <v>18929</v>
      </c>
      <c r="M11" s="269">
        <v>17529</v>
      </c>
      <c r="N11" s="270">
        <v>8</v>
      </c>
    </row>
    <row r="12" spans="1:16" ht="13.5" customHeight="1" x14ac:dyDescent="0.15">
      <c r="A12" s="248"/>
      <c r="B12" s="244"/>
      <c r="C12" s="244"/>
      <c r="D12" s="244"/>
      <c r="E12" s="244"/>
      <c r="F12" s="244"/>
      <c r="G12" s="1151" t="s">
        <v>479</v>
      </c>
      <c r="H12" s="1152"/>
      <c r="I12" s="1152"/>
      <c r="J12" s="1153"/>
      <c r="K12" s="267" t="s">
        <v>480</v>
      </c>
      <c r="L12" s="268" t="s">
        <v>480</v>
      </c>
      <c r="M12" s="269">
        <v>1257</v>
      </c>
      <c r="N12" s="270" t="s">
        <v>480</v>
      </c>
    </row>
    <row r="13" spans="1:16" ht="13.5" customHeight="1" x14ac:dyDescent="0.15">
      <c r="A13" s="248"/>
      <c r="B13" s="244"/>
      <c r="C13" s="244"/>
      <c r="D13" s="244"/>
      <c r="E13" s="244"/>
      <c r="F13" s="244"/>
      <c r="G13" s="1151" t="s">
        <v>481</v>
      </c>
      <c r="H13" s="1152"/>
      <c r="I13" s="1152"/>
      <c r="J13" s="1153"/>
      <c r="K13" s="267" t="s">
        <v>480</v>
      </c>
      <c r="L13" s="268" t="s">
        <v>480</v>
      </c>
      <c r="M13" s="269" t="s">
        <v>480</v>
      </c>
      <c r="N13" s="270" t="s">
        <v>480</v>
      </c>
    </row>
    <row r="14" spans="1:16" ht="13.5" customHeight="1" x14ac:dyDescent="0.15">
      <c r="A14" s="248"/>
      <c r="B14" s="244"/>
      <c r="C14" s="244"/>
      <c r="D14" s="244"/>
      <c r="E14" s="244"/>
      <c r="F14" s="244"/>
      <c r="G14" s="1151" t="s">
        <v>482</v>
      </c>
      <c r="H14" s="1152"/>
      <c r="I14" s="1152"/>
      <c r="J14" s="1153"/>
      <c r="K14" s="267">
        <v>43217</v>
      </c>
      <c r="L14" s="268">
        <v>6967</v>
      </c>
      <c r="M14" s="269">
        <v>5389</v>
      </c>
      <c r="N14" s="270">
        <v>29.3</v>
      </c>
    </row>
    <row r="15" spans="1:16" ht="13.5" customHeight="1" x14ac:dyDescent="0.15">
      <c r="A15" s="248"/>
      <c r="B15" s="244"/>
      <c r="C15" s="244"/>
      <c r="D15" s="244"/>
      <c r="E15" s="244"/>
      <c r="F15" s="244"/>
      <c r="G15" s="1151" t="s">
        <v>483</v>
      </c>
      <c r="H15" s="1152"/>
      <c r="I15" s="1152"/>
      <c r="J15" s="1153"/>
      <c r="K15" s="267">
        <v>6994</v>
      </c>
      <c r="L15" s="268">
        <v>1128</v>
      </c>
      <c r="M15" s="269">
        <v>2513</v>
      </c>
      <c r="N15" s="270">
        <v>-55.1</v>
      </c>
    </row>
    <row r="16" spans="1:16" x14ac:dyDescent="0.15">
      <c r="A16" s="248"/>
      <c r="B16" s="244"/>
      <c r="C16" s="244"/>
      <c r="D16" s="244"/>
      <c r="E16" s="244"/>
      <c r="F16" s="244"/>
      <c r="G16" s="1154" t="s">
        <v>484</v>
      </c>
      <c r="H16" s="1155"/>
      <c r="I16" s="1155"/>
      <c r="J16" s="1156"/>
      <c r="K16" s="268">
        <v>-66704</v>
      </c>
      <c r="L16" s="268">
        <v>-10754</v>
      </c>
      <c r="M16" s="269">
        <v>-11876</v>
      </c>
      <c r="N16" s="270">
        <v>-9.4</v>
      </c>
    </row>
    <row r="17" spans="1:16" x14ac:dyDescent="0.15">
      <c r="A17" s="248"/>
      <c r="B17" s="244"/>
      <c r="C17" s="244"/>
      <c r="D17" s="244"/>
      <c r="E17" s="244"/>
      <c r="F17" s="244"/>
      <c r="G17" s="1154" t="s">
        <v>168</v>
      </c>
      <c r="H17" s="1155"/>
      <c r="I17" s="1155"/>
      <c r="J17" s="1156"/>
      <c r="K17" s="268">
        <v>646760</v>
      </c>
      <c r="L17" s="268">
        <v>104266</v>
      </c>
      <c r="M17" s="269">
        <v>139615</v>
      </c>
      <c r="N17" s="270">
        <v>-25.3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6" t="s">
        <v>489</v>
      </c>
      <c r="H21" s="1147"/>
      <c r="I21" s="1147"/>
      <c r="J21" s="1148"/>
      <c r="K21" s="280">
        <v>8.7100000000000009</v>
      </c>
      <c r="L21" s="281">
        <v>13.07</v>
      </c>
      <c r="M21" s="282">
        <v>-4.3600000000000003</v>
      </c>
      <c r="N21" s="249"/>
      <c r="O21" s="283"/>
      <c r="P21" s="279"/>
    </row>
    <row r="22" spans="1:16" s="284" customFormat="1" x14ac:dyDescent="0.15">
      <c r="A22" s="279"/>
      <c r="B22" s="249"/>
      <c r="C22" s="249"/>
      <c r="D22" s="249"/>
      <c r="E22" s="249"/>
      <c r="F22" s="249"/>
      <c r="G22" s="1146" t="s">
        <v>490</v>
      </c>
      <c r="H22" s="1147"/>
      <c r="I22" s="1147"/>
      <c r="J22" s="1148"/>
      <c r="K22" s="285">
        <v>87.3</v>
      </c>
      <c r="L22" s="286">
        <v>95</v>
      </c>
      <c r="M22" s="287">
        <v>-7.7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62" t="s">
        <v>494</v>
      </c>
      <c r="H32" s="1163"/>
      <c r="I32" s="1163"/>
      <c r="J32" s="1164"/>
      <c r="K32" s="294">
        <v>331041</v>
      </c>
      <c r="L32" s="294">
        <v>53368</v>
      </c>
      <c r="M32" s="295">
        <v>64386</v>
      </c>
      <c r="N32" s="296">
        <v>-17.100000000000001</v>
      </c>
    </row>
    <row r="33" spans="1:16" ht="13.5" customHeight="1" x14ac:dyDescent="0.15">
      <c r="A33" s="248"/>
      <c r="B33" s="244"/>
      <c r="C33" s="244"/>
      <c r="D33" s="244"/>
      <c r="E33" s="244"/>
      <c r="F33" s="244"/>
      <c r="G33" s="1162" t="s">
        <v>495</v>
      </c>
      <c r="H33" s="1163"/>
      <c r="I33" s="1163"/>
      <c r="J33" s="1164"/>
      <c r="K33" s="294" t="s">
        <v>480</v>
      </c>
      <c r="L33" s="294" t="s">
        <v>480</v>
      </c>
      <c r="M33" s="295" t="s">
        <v>480</v>
      </c>
      <c r="N33" s="296" t="s">
        <v>480</v>
      </c>
    </row>
    <row r="34" spans="1:16" ht="27" customHeight="1" x14ac:dyDescent="0.15">
      <c r="A34" s="248"/>
      <c r="B34" s="244"/>
      <c r="C34" s="244"/>
      <c r="D34" s="244"/>
      <c r="E34" s="244"/>
      <c r="F34" s="244"/>
      <c r="G34" s="1162" t="s">
        <v>496</v>
      </c>
      <c r="H34" s="1163"/>
      <c r="I34" s="1163"/>
      <c r="J34" s="1164"/>
      <c r="K34" s="294" t="s">
        <v>480</v>
      </c>
      <c r="L34" s="294" t="s">
        <v>480</v>
      </c>
      <c r="M34" s="295">
        <v>1</v>
      </c>
      <c r="N34" s="296" t="s">
        <v>480</v>
      </c>
    </row>
    <row r="35" spans="1:16" ht="27" customHeight="1" x14ac:dyDescent="0.15">
      <c r="A35" s="248"/>
      <c r="B35" s="244"/>
      <c r="C35" s="244"/>
      <c r="D35" s="244"/>
      <c r="E35" s="244"/>
      <c r="F35" s="244"/>
      <c r="G35" s="1162" t="s">
        <v>497</v>
      </c>
      <c r="H35" s="1163"/>
      <c r="I35" s="1163"/>
      <c r="J35" s="1164"/>
      <c r="K35" s="294">
        <v>114342</v>
      </c>
      <c r="L35" s="294">
        <v>18433</v>
      </c>
      <c r="M35" s="295">
        <v>18584</v>
      </c>
      <c r="N35" s="296">
        <v>-0.8</v>
      </c>
    </row>
    <row r="36" spans="1:16" ht="27" customHeight="1" x14ac:dyDescent="0.15">
      <c r="A36" s="248"/>
      <c r="B36" s="244"/>
      <c r="C36" s="244"/>
      <c r="D36" s="244"/>
      <c r="E36" s="244"/>
      <c r="F36" s="244"/>
      <c r="G36" s="1162" t="s">
        <v>498</v>
      </c>
      <c r="H36" s="1163"/>
      <c r="I36" s="1163"/>
      <c r="J36" s="1164"/>
      <c r="K36" s="294">
        <v>18104</v>
      </c>
      <c r="L36" s="294">
        <v>2919</v>
      </c>
      <c r="M36" s="295">
        <v>4740</v>
      </c>
      <c r="N36" s="296">
        <v>-38.4</v>
      </c>
    </row>
    <row r="37" spans="1:16" ht="13.5" customHeight="1" x14ac:dyDescent="0.15">
      <c r="A37" s="248"/>
      <c r="B37" s="244"/>
      <c r="C37" s="244"/>
      <c r="D37" s="244"/>
      <c r="E37" s="244"/>
      <c r="F37" s="244"/>
      <c r="G37" s="1162" t="s">
        <v>499</v>
      </c>
      <c r="H37" s="1163"/>
      <c r="I37" s="1163"/>
      <c r="J37" s="1164"/>
      <c r="K37" s="294">
        <v>509</v>
      </c>
      <c r="L37" s="294">
        <v>82</v>
      </c>
      <c r="M37" s="295">
        <v>1431</v>
      </c>
      <c r="N37" s="296">
        <v>-94.3</v>
      </c>
    </row>
    <row r="38" spans="1:16" ht="27" customHeight="1" x14ac:dyDescent="0.15">
      <c r="A38" s="248"/>
      <c r="B38" s="244"/>
      <c r="C38" s="244"/>
      <c r="D38" s="244"/>
      <c r="E38" s="244"/>
      <c r="F38" s="244"/>
      <c r="G38" s="1165" t="s">
        <v>500</v>
      </c>
      <c r="H38" s="1166"/>
      <c r="I38" s="1166"/>
      <c r="J38" s="1167"/>
      <c r="K38" s="297" t="s">
        <v>480</v>
      </c>
      <c r="L38" s="297" t="s">
        <v>480</v>
      </c>
      <c r="M38" s="298">
        <v>15</v>
      </c>
      <c r="N38" s="299" t="s">
        <v>480</v>
      </c>
      <c r="O38" s="293"/>
    </row>
    <row r="39" spans="1:16" x14ac:dyDescent="0.15">
      <c r="A39" s="248"/>
      <c r="B39" s="244"/>
      <c r="C39" s="244"/>
      <c r="D39" s="244"/>
      <c r="E39" s="244"/>
      <c r="F39" s="244"/>
      <c r="G39" s="1165" t="s">
        <v>501</v>
      </c>
      <c r="H39" s="1166"/>
      <c r="I39" s="1166"/>
      <c r="J39" s="1167"/>
      <c r="K39" s="300">
        <v>-3903</v>
      </c>
      <c r="L39" s="300">
        <v>-629</v>
      </c>
      <c r="M39" s="301">
        <v>-2634</v>
      </c>
      <c r="N39" s="302">
        <v>-76.099999999999994</v>
      </c>
      <c r="O39" s="293"/>
    </row>
    <row r="40" spans="1:16" ht="27" customHeight="1" x14ac:dyDescent="0.15">
      <c r="A40" s="248"/>
      <c r="B40" s="244"/>
      <c r="C40" s="244"/>
      <c r="D40" s="244"/>
      <c r="E40" s="244"/>
      <c r="F40" s="244"/>
      <c r="G40" s="1162" t="s">
        <v>502</v>
      </c>
      <c r="H40" s="1163"/>
      <c r="I40" s="1163"/>
      <c r="J40" s="1164"/>
      <c r="K40" s="300">
        <v>-297886</v>
      </c>
      <c r="L40" s="300">
        <v>-48023</v>
      </c>
      <c r="M40" s="301">
        <v>-59733</v>
      </c>
      <c r="N40" s="302">
        <v>-19.600000000000001</v>
      </c>
      <c r="O40" s="293"/>
    </row>
    <row r="41" spans="1:16" x14ac:dyDescent="0.15">
      <c r="A41" s="248"/>
      <c r="B41" s="244"/>
      <c r="C41" s="244"/>
      <c r="D41" s="244"/>
      <c r="E41" s="244"/>
      <c r="F41" s="244"/>
      <c r="G41" s="1168" t="s">
        <v>279</v>
      </c>
      <c r="H41" s="1169"/>
      <c r="I41" s="1169"/>
      <c r="J41" s="1170"/>
      <c r="K41" s="294">
        <v>162207</v>
      </c>
      <c r="L41" s="300">
        <v>26150</v>
      </c>
      <c r="M41" s="301">
        <v>26789</v>
      </c>
      <c r="N41" s="302">
        <v>-2.4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7" t="s">
        <v>471</v>
      </c>
      <c r="J49" s="1159" t="s">
        <v>506</v>
      </c>
      <c r="K49" s="1160"/>
      <c r="L49" s="1160"/>
      <c r="M49" s="1160"/>
      <c r="N49" s="1161"/>
    </row>
    <row r="50" spans="1:14" x14ac:dyDescent="0.15">
      <c r="A50" s="248"/>
      <c r="B50" s="244"/>
      <c r="C50" s="244"/>
      <c r="D50" s="244"/>
      <c r="E50" s="244"/>
      <c r="F50" s="244"/>
      <c r="G50" s="312"/>
      <c r="H50" s="313"/>
      <c r="I50" s="1158"/>
      <c r="J50" s="314" t="s">
        <v>507</v>
      </c>
      <c r="K50" s="315" t="s">
        <v>508</v>
      </c>
      <c r="L50" s="316" t="s">
        <v>509</v>
      </c>
      <c r="M50" s="317" t="s">
        <v>510</v>
      </c>
      <c r="N50" s="318" t="s">
        <v>511</v>
      </c>
    </row>
    <row r="51" spans="1:14" x14ac:dyDescent="0.15">
      <c r="A51" s="248"/>
      <c r="B51" s="244"/>
      <c r="C51" s="244"/>
      <c r="D51" s="244"/>
      <c r="E51" s="244"/>
      <c r="F51" s="244"/>
      <c r="G51" s="310" t="s">
        <v>512</v>
      </c>
      <c r="H51" s="311"/>
      <c r="I51" s="319">
        <v>160177</v>
      </c>
      <c r="J51" s="320">
        <v>24211</v>
      </c>
      <c r="K51" s="321">
        <v>0.3</v>
      </c>
      <c r="L51" s="322">
        <v>92021</v>
      </c>
      <c r="M51" s="323">
        <v>-24.5</v>
      </c>
      <c r="N51" s="324">
        <v>24.8</v>
      </c>
    </row>
    <row r="52" spans="1:14" x14ac:dyDescent="0.15">
      <c r="A52" s="248"/>
      <c r="B52" s="244"/>
      <c r="C52" s="244"/>
      <c r="D52" s="244"/>
      <c r="E52" s="244"/>
      <c r="F52" s="244"/>
      <c r="G52" s="325"/>
      <c r="H52" s="326" t="s">
        <v>513</v>
      </c>
      <c r="I52" s="327">
        <v>44779</v>
      </c>
      <c r="J52" s="328">
        <v>6768</v>
      </c>
      <c r="K52" s="329">
        <v>-70.3</v>
      </c>
      <c r="L52" s="330">
        <v>52579</v>
      </c>
      <c r="M52" s="331">
        <v>-23.2</v>
      </c>
      <c r="N52" s="332">
        <v>-47.1</v>
      </c>
    </row>
    <row r="53" spans="1:14" x14ac:dyDescent="0.15">
      <c r="A53" s="248"/>
      <c r="B53" s="244"/>
      <c r="C53" s="244"/>
      <c r="D53" s="244"/>
      <c r="E53" s="244"/>
      <c r="F53" s="244"/>
      <c r="G53" s="310" t="s">
        <v>514</v>
      </c>
      <c r="H53" s="311"/>
      <c r="I53" s="319">
        <v>90764</v>
      </c>
      <c r="J53" s="320">
        <v>13970</v>
      </c>
      <c r="K53" s="321">
        <v>-42.3</v>
      </c>
      <c r="L53" s="322">
        <v>94828</v>
      </c>
      <c r="M53" s="323">
        <v>3.1</v>
      </c>
      <c r="N53" s="324">
        <v>-45.4</v>
      </c>
    </row>
    <row r="54" spans="1:14" x14ac:dyDescent="0.15">
      <c r="A54" s="248"/>
      <c r="B54" s="244"/>
      <c r="C54" s="244"/>
      <c r="D54" s="244"/>
      <c r="E54" s="244"/>
      <c r="F54" s="244"/>
      <c r="G54" s="325"/>
      <c r="H54" s="326" t="s">
        <v>513</v>
      </c>
      <c r="I54" s="327">
        <v>41246</v>
      </c>
      <c r="J54" s="328">
        <v>6348</v>
      </c>
      <c r="K54" s="329">
        <v>-6.2</v>
      </c>
      <c r="L54" s="330">
        <v>55133</v>
      </c>
      <c r="M54" s="331">
        <v>4.9000000000000004</v>
      </c>
      <c r="N54" s="332">
        <v>-11.1</v>
      </c>
    </row>
    <row r="55" spans="1:14" x14ac:dyDescent="0.15">
      <c r="A55" s="248"/>
      <c r="B55" s="244"/>
      <c r="C55" s="244"/>
      <c r="D55" s="244"/>
      <c r="E55" s="244"/>
      <c r="F55" s="244"/>
      <c r="G55" s="310" t="s">
        <v>515</v>
      </c>
      <c r="H55" s="311"/>
      <c r="I55" s="319">
        <v>479339</v>
      </c>
      <c r="J55" s="320">
        <v>74432</v>
      </c>
      <c r="K55" s="321">
        <v>432.8</v>
      </c>
      <c r="L55" s="322">
        <v>119674</v>
      </c>
      <c r="M55" s="323">
        <v>26.2</v>
      </c>
      <c r="N55" s="324">
        <v>406.6</v>
      </c>
    </row>
    <row r="56" spans="1:14" x14ac:dyDescent="0.15">
      <c r="A56" s="248"/>
      <c r="B56" s="244"/>
      <c r="C56" s="244"/>
      <c r="D56" s="244"/>
      <c r="E56" s="244"/>
      <c r="F56" s="244"/>
      <c r="G56" s="325"/>
      <c r="H56" s="326" t="s">
        <v>513</v>
      </c>
      <c r="I56" s="327">
        <v>346390</v>
      </c>
      <c r="J56" s="328">
        <v>53787</v>
      </c>
      <c r="K56" s="329">
        <v>747.3</v>
      </c>
      <c r="L56" s="330">
        <v>57803</v>
      </c>
      <c r="M56" s="331">
        <v>4.8</v>
      </c>
      <c r="N56" s="332">
        <v>742.5</v>
      </c>
    </row>
    <row r="57" spans="1:14" x14ac:dyDescent="0.15">
      <c r="A57" s="248"/>
      <c r="B57" s="244"/>
      <c r="C57" s="244"/>
      <c r="D57" s="244"/>
      <c r="E57" s="244"/>
      <c r="F57" s="244"/>
      <c r="G57" s="310" t="s">
        <v>516</v>
      </c>
      <c r="H57" s="311"/>
      <c r="I57" s="319">
        <v>1084568</v>
      </c>
      <c r="J57" s="320">
        <v>171284</v>
      </c>
      <c r="K57" s="321">
        <v>130.1</v>
      </c>
      <c r="L57" s="322">
        <v>119685</v>
      </c>
      <c r="M57" s="323">
        <v>0</v>
      </c>
      <c r="N57" s="324">
        <v>130.1</v>
      </c>
    </row>
    <row r="58" spans="1:14" x14ac:dyDescent="0.15">
      <c r="A58" s="248"/>
      <c r="B58" s="244"/>
      <c r="C58" s="244"/>
      <c r="D58" s="244"/>
      <c r="E58" s="244"/>
      <c r="F58" s="244"/>
      <c r="G58" s="325"/>
      <c r="H58" s="326" t="s">
        <v>513</v>
      </c>
      <c r="I58" s="327">
        <v>425690</v>
      </c>
      <c r="J58" s="328">
        <v>67228</v>
      </c>
      <c r="K58" s="329">
        <v>25</v>
      </c>
      <c r="L58" s="330">
        <v>68464</v>
      </c>
      <c r="M58" s="331">
        <v>18.399999999999999</v>
      </c>
      <c r="N58" s="332">
        <v>6.6</v>
      </c>
    </row>
    <row r="59" spans="1:14" x14ac:dyDescent="0.15">
      <c r="A59" s="248"/>
      <c r="B59" s="244"/>
      <c r="C59" s="244"/>
      <c r="D59" s="244"/>
      <c r="E59" s="244"/>
      <c r="F59" s="244"/>
      <c r="G59" s="310" t="s">
        <v>517</v>
      </c>
      <c r="H59" s="311"/>
      <c r="I59" s="319">
        <v>208750</v>
      </c>
      <c r="J59" s="320">
        <v>33653</v>
      </c>
      <c r="K59" s="321">
        <v>-80.400000000000006</v>
      </c>
      <c r="L59" s="322">
        <v>109920</v>
      </c>
      <c r="M59" s="323">
        <v>-8.1999999999999993</v>
      </c>
      <c r="N59" s="324">
        <v>-72.2</v>
      </c>
    </row>
    <row r="60" spans="1:14" x14ac:dyDescent="0.15">
      <c r="A60" s="248"/>
      <c r="B60" s="244"/>
      <c r="C60" s="244"/>
      <c r="D60" s="244"/>
      <c r="E60" s="244"/>
      <c r="F60" s="244"/>
      <c r="G60" s="325"/>
      <c r="H60" s="326" t="s">
        <v>513</v>
      </c>
      <c r="I60" s="333">
        <v>121860</v>
      </c>
      <c r="J60" s="328">
        <v>19645</v>
      </c>
      <c r="K60" s="329">
        <v>-70.8</v>
      </c>
      <c r="L60" s="330">
        <v>62739</v>
      </c>
      <c r="M60" s="331">
        <v>-8.4</v>
      </c>
      <c r="N60" s="332">
        <v>-62.4</v>
      </c>
    </row>
    <row r="61" spans="1:14" x14ac:dyDescent="0.15">
      <c r="A61" s="248"/>
      <c r="B61" s="244"/>
      <c r="C61" s="244"/>
      <c r="D61" s="244"/>
      <c r="E61" s="244"/>
      <c r="F61" s="244"/>
      <c r="G61" s="310" t="s">
        <v>518</v>
      </c>
      <c r="H61" s="334"/>
      <c r="I61" s="335">
        <v>404720</v>
      </c>
      <c r="J61" s="336">
        <v>63510</v>
      </c>
      <c r="K61" s="337">
        <v>88.1</v>
      </c>
      <c r="L61" s="338">
        <v>107226</v>
      </c>
      <c r="M61" s="339">
        <v>-0.7</v>
      </c>
      <c r="N61" s="324">
        <v>88.8</v>
      </c>
    </row>
    <row r="62" spans="1:14" x14ac:dyDescent="0.15">
      <c r="A62" s="248"/>
      <c r="B62" s="244"/>
      <c r="C62" s="244"/>
      <c r="D62" s="244"/>
      <c r="E62" s="244"/>
      <c r="F62" s="244"/>
      <c r="G62" s="325"/>
      <c r="H62" s="326" t="s">
        <v>513</v>
      </c>
      <c r="I62" s="327">
        <v>195993</v>
      </c>
      <c r="J62" s="328">
        <v>30755</v>
      </c>
      <c r="K62" s="329">
        <v>125</v>
      </c>
      <c r="L62" s="330">
        <v>59344</v>
      </c>
      <c r="M62" s="331">
        <v>-0.7</v>
      </c>
      <c r="N62" s="332">
        <v>125.7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1" t="s">
        <v>3</v>
      </c>
      <c r="D47" s="1171"/>
      <c r="E47" s="1172"/>
      <c r="F47" s="11">
        <v>61.37</v>
      </c>
      <c r="G47" s="12">
        <v>76.66</v>
      </c>
      <c r="H47" s="12">
        <v>85.37</v>
      </c>
      <c r="I47" s="12">
        <v>99.11</v>
      </c>
      <c r="J47" s="13">
        <v>106.85</v>
      </c>
    </row>
    <row r="48" spans="2:10" ht="57.75" customHeight="1" x14ac:dyDescent="0.15">
      <c r="B48" s="14"/>
      <c r="C48" s="1173" t="s">
        <v>4</v>
      </c>
      <c r="D48" s="1173"/>
      <c r="E48" s="1174"/>
      <c r="F48" s="15">
        <v>10.38</v>
      </c>
      <c r="G48" s="16">
        <v>11.02</v>
      </c>
      <c r="H48" s="16">
        <v>10.42</v>
      </c>
      <c r="I48" s="16">
        <v>10.220000000000001</v>
      </c>
      <c r="J48" s="17">
        <v>11.39</v>
      </c>
    </row>
    <row r="49" spans="2:10" ht="57.75" customHeight="1" thickBot="1" x14ac:dyDescent="0.2">
      <c r="B49" s="18"/>
      <c r="C49" s="1175" t="s">
        <v>5</v>
      </c>
      <c r="D49" s="1175"/>
      <c r="E49" s="1176"/>
      <c r="F49" s="19">
        <v>13.6</v>
      </c>
      <c r="G49" s="20">
        <v>13.53</v>
      </c>
      <c r="H49" s="20">
        <v>9.25</v>
      </c>
      <c r="I49" s="20">
        <v>13.51</v>
      </c>
      <c r="J49" s="21">
        <v>12.43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3" t="s">
        <v>525</v>
      </c>
      <c r="D34" s="1183"/>
      <c r="E34" s="1184"/>
      <c r="F34" s="32">
        <v>10.37</v>
      </c>
      <c r="G34" s="33">
        <v>11.01</v>
      </c>
      <c r="H34" s="33">
        <v>10.41</v>
      </c>
      <c r="I34" s="33">
        <v>10.210000000000001</v>
      </c>
      <c r="J34" s="34">
        <v>11.39</v>
      </c>
      <c r="K34" s="22"/>
      <c r="L34" s="22"/>
      <c r="M34" s="22"/>
      <c r="N34" s="22"/>
      <c r="O34" s="22"/>
      <c r="P34" s="22"/>
    </row>
    <row r="35" spans="1:16" ht="39" customHeight="1" x14ac:dyDescent="0.15">
      <c r="A35" s="22"/>
      <c r="B35" s="35"/>
      <c r="C35" s="1177" t="s">
        <v>526</v>
      </c>
      <c r="D35" s="1178"/>
      <c r="E35" s="1179"/>
      <c r="F35" s="36">
        <v>7</v>
      </c>
      <c r="G35" s="37">
        <v>7.83</v>
      </c>
      <c r="H35" s="37">
        <v>6.67</v>
      </c>
      <c r="I35" s="37">
        <v>6.83</v>
      </c>
      <c r="J35" s="38">
        <v>9.1199999999999992</v>
      </c>
      <c r="K35" s="22"/>
      <c r="L35" s="22"/>
      <c r="M35" s="22"/>
      <c r="N35" s="22"/>
      <c r="O35" s="22"/>
      <c r="P35" s="22"/>
    </row>
    <row r="36" spans="1:16" ht="39" customHeight="1" x14ac:dyDescent="0.15">
      <c r="A36" s="22"/>
      <c r="B36" s="35"/>
      <c r="C36" s="1177" t="s">
        <v>527</v>
      </c>
      <c r="D36" s="1178"/>
      <c r="E36" s="1179"/>
      <c r="F36" s="36">
        <v>4.8</v>
      </c>
      <c r="G36" s="37">
        <v>5.05</v>
      </c>
      <c r="H36" s="37">
        <v>6.35</v>
      </c>
      <c r="I36" s="37">
        <v>6.78</v>
      </c>
      <c r="J36" s="38">
        <v>8.31</v>
      </c>
      <c r="K36" s="22"/>
      <c r="L36" s="22"/>
      <c r="M36" s="22"/>
      <c r="N36" s="22"/>
      <c r="O36" s="22"/>
      <c r="P36" s="22"/>
    </row>
    <row r="37" spans="1:16" ht="39" customHeight="1" x14ac:dyDescent="0.15">
      <c r="A37" s="22"/>
      <c r="B37" s="35"/>
      <c r="C37" s="1177" t="s">
        <v>528</v>
      </c>
      <c r="D37" s="1178"/>
      <c r="E37" s="1179"/>
      <c r="F37" s="36">
        <v>1.1100000000000001</v>
      </c>
      <c r="G37" s="37">
        <v>1.73</v>
      </c>
      <c r="H37" s="37">
        <v>1.55</v>
      </c>
      <c r="I37" s="37">
        <v>1.1299999999999999</v>
      </c>
      <c r="J37" s="38">
        <v>1.5</v>
      </c>
      <c r="K37" s="22"/>
      <c r="L37" s="22"/>
      <c r="M37" s="22"/>
      <c r="N37" s="22"/>
      <c r="O37" s="22"/>
      <c r="P37" s="22"/>
    </row>
    <row r="38" spans="1:16" ht="39" customHeight="1" x14ac:dyDescent="0.15">
      <c r="A38" s="22"/>
      <c r="B38" s="35"/>
      <c r="C38" s="1177" t="s">
        <v>529</v>
      </c>
      <c r="D38" s="1178"/>
      <c r="E38" s="1179"/>
      <c r="F38" s="36">
        <v>0.23</v>
      </c>
      <c r="G38" s="37">
        <v>0.26</v>
      </c>
      <c r="H38" s="37">
        <v>0.28000000000000003</v>
      </c>
      <c r="I38" s="37">
        <v>0.32</v>
      </c>
      <c r="J38" s="38">
        <v>0.43</v>
      </c>
      <c r="K38" s="22"/>
      <c r="L38" s="22"/>
      <c r="M38" s="22"/>
      <c r="N38" s="22"/>
      <c r="O38" s="22"/>
      <c r="P38" s="22"/>
    </row>
    <row r="39" spans="1:16" ht="39" customHeight="1" x14ac:dyDescent="0.15">
      <c r="A39" s="22"/>
      <c r="B39" s="35"/>
      <c r="C39" s="1177" t="s">
        <v>530</v>
      </c>
      <c r="D39" s="1178"/>
      <c r="E39" s="1179"/>
      <c r="F39" s="36">
        <v>0</v>
      </c>
      <c r="G39" s="37">
        <v>0</v>
      </c>
      <c r="H39" s="37">
        <v>0</v>
      </c>
      <c r="I39" s="37">
        <v>0.01</v>
      </c>
      <c r="J39" s="38">
        <v>7.0000000000000007E-2</v>
      </c>
      <c r="K39" s="22"/>
      <c r="L39" s="22"/>
      <c r="M39" s="22"/>
      <c r="N39" s="22"/>
      <c r="O39" s="22"/>
      <c r="P39" s="22"/>
    </row>
    <row r="40" spans="1:16" ht="39" customHeight="1" x14ac:dyDescent="0.15">
      <c r="A40" s="22"/>
      <c r="B40" s="35"/>
      <c r="C40" s="1177" t="s">
        <v>531</v>
      </c>
      <c r="D40" s="1178"/>
      <c r="E40" s="1179"/>
      <c r="F40" s="36">
        <v>0.04</v>
      </c>
      <c r="G40" s="37">
        <v>0.06</v>
      </c>
      <c r="H40" s="37">
        <v>0.01</v>
      </c>
      <c r="I40" s="37">
        <v>0.04</v>
      </c>
      <c r="J40" s="38">
        <v>0.05</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532</v>
      </c>
      <c r="D42" s="1178"/>
      <c r="E42" s="1179"/>
      <c r="F42" s="36" t="s">
        <v>480</v>
      </c>
      <c r="G42" s="37" t="s">
        <v>480</v>
      </c>
      <c r="H42" s="37" t="s">
        <v>480</v>
      </c>
      <c r="I42" s="37" t="s">
        <v>480</v>
      </c>
      <c r="J42" s="38" t="s">
        <v>480</v>
      </c>
      <c r="K42" s="22"/>
      <c r="L42" s="22"/>
      <c r="M42" s="22"/>
      <c r="N42" s="22"/>
      <c r="O42" s="22"/>
      <c r="P42" s="22"/>
    </row>
    <row r="43" spans="1:16" ht="39" customHeight="1" thickBot="1" x14ac:dyDescent="0.2">
      <c r="A43" s="22"/>
      <c r="B43" s="40"/>
      <c r="C43" s="1180" t="s">
        <v>533</v>
      </c>
      <c r="D43" s="1181"/>
      <c r="E43" s="1182"/>
      <c r="F43" s="41">
        <v>0.09</v>
      </c>
      <c r="G43" s="42">
        <v>0.08</v>
      </c>
      <c r="H43" s="42">
        <v>0.1</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349</v>
      </c>
      <c r="L45" s="60">
        <v>329</v>
      </c>
      <c r="M45" s="60">
        <v>332</v>
      </c>
      <c r="N45" s="60">
        <v>354</v>
      </c>
      <c r="O45" s="61">
        <v>331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x14ac:dyDescent="0.15">
      <c r="A48" s="48"/>
      <c r="B48" s="1195"/>
      <c r="C48" s="1196"/>
      <c r="D48" s="62"/>
      <c r="E48" s="1187" t="s">
        <v>15</v>
      </c>
      <c r="F48" s="1187"/>
      <c r="G48" s="1187"/>
      <c r="H48" s="1187"/>
      <c r="I48" s="1187"/>
      <c r="J48" s="1188"/>
      <c r="K48" s="63">
        <v>135</v>
      </c>
      <c r="L48" s="64">
        <v>137</v>
      </c>
      <c r="M48" s="64">
        <v>136</v>
      </c>
      <c r="N48" s="64">
        <v>109</v>
      </c>
      <c r="O48" s="65">
        <v>114</v>
      </c>
      <c r="P48" s="48"/>
      <c r="Q48" s="48"/>
      <c r="R48" s="48"/>
      <c r="S48" s="48"/>
      <c r="T48" s="48"/>
      <c r="U48" s="48"/>
    </row>
    <row r="49" spans="1:21" ht="30.75" customHeight="1" x14ac:dyDescent="0.15">
      <c r="A49" s="48"/>
      <c r="B49" s="1195"/>
      <c r="C49" s="1196"/>
      <c r="D49" s="62"/>
      <c r="E49" s="1187" t="s">
        <v>16</v>
      </c>
      <c r="F49" s="1187"/>
      <c r="G49" s="1187"/>
      <c r="H49" s="1187"/>
      <c r="I49" s="1187"/>
      <c r="J49" s="1188"/>
      <c r="K49" s="63">
        <v>25</v>
      </c>
      <c r="L49" s="64">
        <v>14</v>
      </c>
      <c r="M49" s="64">
        <v>14</v>
      </c>
      <c r="N49" s="64">
        <v>14</v>
      </c>
      <c r="O49" s="65">
        <v>18</v>
      </c>
      <c r="P49" s="48"/>
      <c r="Q49" s="48"/>
      <c r="R49" s="48"/>
      <c r="S49" s="48"/>
      <c r="T49" s="48"/>
      <c r="U49" s="48"/>
    </row>
    <row r="50" spans="1:21" ht="30.75" customHeight="1" x14ac:dyDescent="0.15">
      <c r="A50" s="48"/>
      <c r="B50" s="1195"/>
      <c r="C50" s="1196"/>
      <c r="D50" s="62"/>
      <c r="E50" s="1187" t="s">
        <v>17</v>
      </c>
      <c r="F50" s="1187"/>
      <c r="G50" s="1187"/>
      <c r="H50" s="1187"/>
      <c r="I50" s="1187"/>
      <c r="J50" s="1188"/>
      <c r="K50" s="63">
        <v>0</v>
      </c>
      <c r="L50" s="64">
        <v>0</v>
      </c>
      <c r="M50" s="64">
        <v>0</v>
      </c>
      <c r="N50" s="64">
        <v>1</v>
      </c>
      <c r="O50" s="65">
        <v>1</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480</v>
      </c>
      <c r="L51" s="64" t="s">
        <v>480</v>
      </c>
      <c r="M51" s="64" t="s">
        <v>480</v>
      </c>
      <c r="N51" s="64" t="s">
        <v>480</v>
      </c>
      <c r="O51" s="65" t="s">
        <v>480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283</v>
      </c>
      <c r="L52" s="64">
        <v>286</v>
      </c>
      <c r="M52" s="64">
        <v>293</v>
      </c>
      <c r="N52" s="64">
        <v>315</v>
      </c>
      <c r="O52" s="65">
        <v>301</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226</v>
      </c>
      <c r="L53" s="69">
        <v>194</v>
      </c>
      <c r="M53" s="69">
        <v>189</v>
      </c>
      <c r="N53" s="69">
        <v>163</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1" t="s">
        <v>24</v>
      </c>
      <c r="C41" s="1202"/>
      <c r="D41" s="81"/>
      <c r="E41" s="1207" t="s">
        <v>25</v>
      </c>
      <c r="F41" s="1207"/>
      <c r="G41" s="1207"/>
      <c r="H41" s="1208"/>
      <c r="I41" s="82">
        <v>3365</v>
      </c>
      <c r="J41" s="83">
        <v>3208</v>
      </c>
      <c r="K41" s="83">
        <v>3336</v>
      </c>
      <c r="L41" s="83">
        <v>3190</v>
      </c>
      <c r="M41" s="84">
        <v>3076</v>
      </c>
    </row>
    <row r="42" spans="2:13" ht="27.75" customHeight="1" x14ac:dyDescent="0.15">
      <c r="B42" s="1203"/>
      <c r="C42" s="1204"/>
      <c r="D42" s="85"/>
      <c r="E42" s="1209" t="s">
        <v>26</v>
      </c>
      <c r="F42" s="1209"/>
      <c r="G42" s="1209"/>
      <c r="H42" s="1210"/>
      <c r="I42" s="86" t="s">
        <v>480</v>
      </c>
      <c r="J42" s="87" t="s">
        <v>480</v>
      </c>
      <c r="K42" s="87">
        <v>1</v>
      </c>
      <c r="L42" s="87">
        <v>4</v>
      </c>
      <c r="M42" s="88">
        <v>4</v>
      </c>
    </row>
    <row r="43" spans="2:13" ht="27.75" customHeight="1" x14ac:dyDescent="0.15">
      <c r="B43" s="1203"/>
      <c r="C43" s="1204"/>
      <c r="D43" s="85"/>
      <c r="E43" s="1209" t="s">
        <v>27</v>
      </c>
      <c r="F43" s="1209"/>
      <c r="G43" s="1209"/>
      <c r="H43" s="1210"/>
      <c r="I43" s="86">
        <v>2019</v>
      </c>
      <c r="J43" s="87">
        <v>2009</v>
      </c>
      <c r="K43" s="87">
        <v>1911</v>
      </c>
      <c r="L43" s="87">
        <v>1867</v>
      </c>
      <c r="M43" s="88">
        <v>1746</v>
      </c>
    </row>
    <row r="44" spans="2:13" ht="27.75" customHeight="1" x14ac:dyDescent="0.15">
      <c r="B44" s="1203"/>
      <c r="C44" s="1204"/>
      <c r="D44" s="85"/>
      <c r="E44" s="1209" t="s">
        <v>28</v>
      </c>
      <c r="F44" s="1209"/>
      <c r="G44" s="1209"/>
      <c r="H44" s="1210"/>
      <c r="I44" s="86">
        <v>217</v>
      </c>
      <c r="J44" s="87">
        <v>197</v>
      </c>
      <c r="K44" s="87">
        <v>184</v>
      </c>
      <c r="L44" s="87">
        <v>182</v>
      </c>
      <c r="M44" s="88">
        <v>166</v>
      </c>
    </row>
    <row r="45" spans="2:13" ht="27.75" customHeight="1" x14ac:dyDescent="0.15">
      <c r="B45" s="1203"/>
      <c r="C45" s="1204"/>
      <c r="D45" s="85"/>
      <c r="E45" s="1209" t="s">
        <v>29</v>
      </c>
      <c r="F45" s="1209"/>
      <c r="G45" s="1209"/>
      <c r="H45" s="1210"/>
      <c r="I45" s="86">
        <v>579</v>
      </c>
      <c r="J45" s="87">
        <v>524</v>
      </c>
      <c r="K45" s="87">
        <v>573</v>
      </c>
      <c r="L45" s="87">
        <v>511</v>
      </c>
      <c r="M45" s="88">
        <v>481</v>
      </c>
    </row>
    <row r="46" spans="2:13" ht="27.75" customHeight="1" x14ac:dyDescent="0.15">
      <c r="B46" s="1203"/>
      <c r="C46" s="1204"/>
      <c r="D46" s="85"/>
      <c r="E46" s="1209" t="s">
        <v>30</v>
      </c>
      <c r="F46" s="1209"/>
      <c r="G46" s="1209"/>
      <c r="H46" s="1210"/>
      <c r="I46" s="86" t="s">
        <v>480</v>
      </c>
      <c r="J46" s="87" t="s">
        <v>480</v>
      </c>
      <c r="K46" s="87" t="s">
        <v>480</v>
      </c>
      <c r="L46" s="87" t="s">
        <v>480</v>
      </c>
      <c r="M46" s="88" t="s">
        <v>480</v>
      </c>
    </row>
    <row r="47" spans="2:13" ht="27.75" customHeight="1" x14ac:dyDescent="0.15">
      <c r="B47" s="1203"/>
      <c r="C47" s="1204"/>
      <c r="D47" s="85"/>
      <c r="E47" s="1209" t="s">
        <v>31</v>
      </c>
      <c r="F47" s="1209"/>
      <c r="G47" s="1209"/>
      <c r="H47" s="1210"/>
      <c r="I47" s="86" t="s">
        <v>480</v>
      </c>
      <c r="J47" s="87" t="s">
        <v>480</v>
      </c>
      <c r="K47" s="87" t="s">
        <v>480</v>
      </c>
      <c r="L47" s="87" t="s">
        <v>480</v>
      </c>
      <c r="M47" s="88" t="s">
        <v>480</v>
      </c>
    </row>
    <row r="48" spans="2:13" ht="27.75" customHeight="1" x14ac:dyDescent="0.15">
      <c r="B48" s="1205"/>
      <c r="C48" s="1206"/>
      <c r="D48" s="85"/>
      <c r="E48" s="1209" t="s">
        <v>32</v>
      </c>
      <c r="F48" s="1209"/>
      <c r="G48" s="1209"/>
      <c r="H48" s="1210"/>
      <c r="I48" s="86" t="s">
        <v>480</v>
      </c>
      <c r="J48" s="87" t="s">
        <v>480</v>
      </c>
      <c r="K48" s="87">
        <v>4</v>
      </c>
      <c r="L48" s="87" t="s">
        <v>480</v>
      </c>
      <c r="M48" s="88" t="s">
        <v>480</v>
      </c>
    </row>
    <row r="49" spans="2:13" ht="27.75" customHeight="1" x14ac:dyDescent="0.15">
      <c r="B49" s="1211" t="s">
        <v>33</v>
      </c>
      <c r="C49" s="1212"/>
      <c r="D49" s="89"/>
      <c r="E49" s="1209" t="s">
        <v>34</v>
      </c>
      <c r="F49" s="1209"/>
      <c r="G49" s="1209"/>
      <c r="H49" s="1210"/>
      <c r="I49" s="86">
        <v>1569</v>
      </c>
      <c r="J49" s="87">
        <v>1890</v>
      </c>
      <c r="K49" s="87">
        <v>2111</v>
      </c>
      <c r="L49" s="87">
        <v>2397</v>
      </c>
      <c r="M49" s="88">
        <v>2633</v>
      </c>
    </row>
    <row r="50" spans="2:13" ht="27.75" customHeight="1" x14ac:dyDescent="0.15">
      <c r="B50" s="1203"/>
      <c r="C50" s="1204"/>
      <c r="D50" s="85"/>
      <c r="E50" s="1209" t="s">
        <v>35</v>
      </c>
      <c r="F50" s="1209"/>
      <c r="G50" s="1209"/>
      <c r="H50" s="1210"/>
      <c r="I50" s="86">
        <v>95</v>
      </c>
      <c r="J50" s="87">
        <v>76</v>
      </c>
      <c r="K50" s="87">
        <v>46</v>
      </c>
      <c r="L50" s="87">
        <v>30</v>
      </c>
      <c r="M50" s="88">
        <v>15</v>
      </c>
    </row>
    <row r="51" spans="2:13" ht="27.75" customHeight="1" x14ac:dyDescent="0.15">
      <c r="B51" s="1205"/>
      <c r="C51" s="1206"/>
      <c r="D51" s="85"/>
      <c r="E51" s="1209" t="s">
        <v>36</v>
      </c>
      <c r="F51" s="1209"/>
      <c r="G51" s="1209"/>
      <c r="H51" s="1210"/>
      <c r="I51" s="86">
        <v>3657</v>
      </c>
      <c r="J51" s="87">
        <v>3636</v>
      </c>
      <c r="K51" s="87">
        <v>3534</v>
      </c>
      <c r="L51" s="87">
        <v>3453</v>
      </c>
      <c r="M51" s="88">
        <v>3371</v>
      </c>
    </row>
    <row r="52" spans="2:13" ht="27.75" customHeight="1" thickBot="1" x14ac:dyDescent="0.2">
      <c r="B52" s="1213" t="s">
        <v>37</v>
      </c>
      <c r="C52" s="1214"/>
      <c r="D52" s="90"/>
      <c r="E52" s="1215" t="s">
        <v>38</v>
      </c>
      <c r="F52" s="1215"/>
      <c r="G52" s="1215"/>
      <c r="H52" s="1216"/>
      <c r="I52" s="91">
        <v>861</v>
      </c>
      <c r="J52" s="92">
        <v>335</v>
      </c>
      <c r="K52" s="92">
        <v>316</v>
      </c>
      <c r="L52" s="92">
        <v>-125</v>
      </c>
      <c r="M52" s="93">
        <v>-545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17"/>
      <c r="H43" s="1218"/>
      <c r="I43" s="1218"/>
      <c r="J43" s="1218"/>
      <c r="K43" s="1218"/>
      <c r="L43" s="1218"/>
      <c r="M43" s="1218"/>
      <c r="N43" s="1218"/>
      <c r="O43" s="1219"/>
    </row>
    <row r="44" spans="2:17" x14ac:dyDescent="0.15">
      <c r="B44" s="248"/>
      <c r="C44" s="244"/>
      <c r="D44" s="244"/>
      <c r="E44" s="244"/>
      <c r="F44" s="244"/>
      <c r="G44" s="1220"/>
      <c r="H44" s="1221"/>
      <c r="I44" s="1221"/>
      <c r="J44" s="1221"/>
      <c r="K44" s="1221"/>
      <c r="L44" s="1221"/>
      <c r="M44" s="1221"/>
      <c r="N44" s="1221"/>
      <c r="O44" s="1222"/>
    </row>
    <row r="45" spans="2:17" x14ac:dyDescent="0.15">
      <c r="B45" s="248"/>
      <c r="C45" s="244"/>
      <c r="D45" s="244"/>
      <c r="E45" s="244"/>
      <c r="F45" s="244"/>
      <c r="G45" s="1220"/>
      <c r="H45" s="1221"/>
      <c r="I45" s="1221"/>
      <c r="J45" s="1221"/>
      <c r="K45" s="1221"/>
      <c r="L45" s="1221"/>
      <c r="M45" s="1221"/>
      <c r="N45" s="1221"/>
      <c r="O45" s="1222"/>
    </row>
    <row r="46" spans="2:17" x14ac:dyDescent="0.15">
      <c r="B46" s="248"/>
      <c r="C46" s="244"/>
      <c r="D46" s="244"/>
      <c r="E46" s="244"/>
      <c r="F46" s="244"/>
      <c r="G46" s="1220"/>
      <c r="H46" s="1221"/>
      <c r="I46" s="1221"/>
      <c r="J46" s="1221"/>
      <c r="K46" s="1221"/>
      <c r="L46" s="1221"/>
      <c r="M46" s="1221"/>
      <c r="N46" s="1221"/>
      <c r="O46" s="1222"/>
    </row>
    <row r="47" spans="2:17" x14ac:dyDescent="0.15">
      <c r="B47" s="248"/>
      <c r="C47" s="244"/>
      <c r="D47" s="244"/>
      <c r="E47" s="244"/>
      <c r="F47" s="244"/>
      <c r="G47" s="1223"/>
      <c r="H47" s="1224"/>
      <c r="I47" s="1224"/>
      <c r="J47" s="1224"/>
      <c r="K47" s="1224"/>
      <c r="L47" s="1224"/>
      <c r="M47" s="1224"/>
      <c r="N47" s="1224"/>
      <c r="O47" s="1225"/>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26"/>
      <c r="H50" s="1227"/>
      <c r="I50" s="1227"/>
      <c r="J50" s="1228"/>
      <c r="K50" s="354" t="s">
        <v>520</v>
      </c>
      <c r="L50" s="354" t="s">
        <v>521</v>
      </c>
      <c r="M50" s="354" t="s">
        <v>522</v>
      </c>
      <c r="N50" s="354" t="s">
        <v>523</v>
      </c>
      <c r="O50" s="354" t="s">
        <v>524</v>
      </c>
    </row>
    <row r="51" spans="1:17" x14ac:dyDescent="0.15">
      <c r="B51" s="248"/>
      <c r="C51" s="244"/>
      <c r="D51" s="244"/>
      <c r="E51" s="244"/>
      <c r="F51" s="244"/>
      <c r="G51" s="1229" t="s">
        <v>548</v>
      </c>
      <c r="H51" s="1230"/>
      <c r="I51" s="1235" t="s">
        <v>549</v>
      </c>
      <c r="J51" s="1235"/>
      <c r="K51" s="1237"/>
      <c r="L51" s="1237"/>
      <c r="M51" s="1237"/>
      <c r="N51" s="1237"/>
      <c r="O51" s="1237"/>
    </row>
    <row r="52" spans="1:17" x14ac:dyDescent="0.15">
      <c r="B52" s="248"/>
      <c r="C52" s="244"/>
      <c r="D52" s="244"/>
      <c r="E52" s="244"/>
      <c r="F52" s="244"/>
      <c r="G52" s="1231"/>
      <c r="H52" s="1232"/>
      <c r="I52" s="1236"/>
      <c r="J52" s="1236"/>
      <c r="K52" s="1238"/>
      <c r="L52" s="1238"/>
      <c r="M52" s="1238"/>
      <c r="N52" s="1238"/>
      <c r="O52" s="1238"/>
    </row>
    <row r="53" spans="1:17" x14ac:dyDescent="0.15">
      <c r="A53" s="355"/>
      <c r="B53" s="248"/>
      <c r="C53" s="244"/>
      <c r="D53" s="244"/>
      <c r="E53" s="244"/>
      <c r="F53" s="244"/>
      <c r="G53" s="1231"/>
      <c r="H53" s="1232"/>
      <c r="I53" s="1239" t="s">
        <v>550</v>
      </c>
      <c r="J53" s="1239"/>
      <c r="K53" s="1240"/>
      <c r="L53" s="1240"/>
      <c r="M53" s="1240"/>
      <c r="N53" s="1240"/>
      <c r="O53" s="1240"/>
    </row>
    <row r="54" spans="1:17" x14ac:dyDescent="0.15">
      <c r="A54" s="355"/>
      <c r="B54" s="248"/>
      <c r="C54" s="244"/>
      <c r="D54" s="244"/>
      <c r="E54" s="244"/>
      <c r="F54" s="244"/>
      <c r="G54" s="1233"/>
      <c r="H54" s="1234"/>
      <c r="I54" s="1239"/>
      <c r="J54" s="1239"/>
      <c r="K54" s="1241"/>
      <c r="L54" s="1241"/>
      <c r="M54" s="1241"/>
      <c r="N54" s="1241"/>
      <c r="O54" s="1241"/>
    </row>
    <row r="55" spans="1:17" x14ac:dyDescent="0.15">
      <c r="A55" s="355"/>
      <c r="B55" s="248"/>
      <c r="C55" s="244"/>
      <c r="D55" s="244"/>
      <c r="E55" s="244"/>
      <c r="F55" s="244"/>
      <c r="G55" s="1242" t="s">
        <v>551</v>
      </c>
      <c r="H55" s="1243"/>
      <c r="I55" s="1239" t="s">
        <v>549</v>
      </c>
      <c r="J55" s="1239"/>
      <c r="K55" s="1237"/>
      <c r="L55" s="1237"/>
      <c r="M55" s="1237"/>
      <c r="N55" s="1237"/>
      <c r="O55" s="1237"/>
    </row>
    <row r="56" spans="1:17" x14ac:dyDescent="0.15">
      <c r="A56" s="355"/>
      <c r="B56" s="248"/>
      <c r="C56" s="244"/>
      <c r="D56" s="244"/>
      <c r="E56" s="244"/>
      <c r="F56" s="244"/>
      <c r="G56" s="1244"/>
      <c r="H56" s="1245"/>
      <c r="I56" s="1239"/>
      <c r="J56" s="1239"/>
      <c r="K56" s="1238"/>
      <c r="L56" s="1238"/>
      <c r="M56" s="1238"/>
      <c r="N56" s="1238"/>
      <c r="O56" s="1238"/>
    </row>
    <row r="57" spans="1:17" s="355" customFormat="1" x14ac:dyDescent="0.15">
      <c r="B57" s="356"/>
      <c r="C57" s="352"/>
      <c r="D57" s="352"/>
      <c r="E57" s="352"/>
      <c r="F57" s="352"/>
      <c r="G57" s="1244"/>
      <c r="H57" s="1245"/>
      <c r="I57" s="1248" t="s">
        <v>550</v>
      </c>
      <c r="J57" s="1248"/>
      <c r="K57" s="1240"/>
      <c r="L57" s="1240"/>
      <c r="M57" s="1240"/>
      <c r="N57" s="1240"/>
      <c r="O57" s="1240"/>
      <c r="P57" s="357"/>
      <c r="Q57" s="356"/>
    </row>
    <row r="58" spans="1:17" s="355" customFormat="1" x14ac:dyDescent="0.15">
      <c r="A58" s="243"/>
      <c r="B58" s="356"/>
      <c r="C58" s="352"/>
      <c r="D58" s="352"/>
      <c r="E58" s="352"/>
      <c r="F58" s="352"/>
      <c r="G58" s="1246"/>
      <c r="H58" s="1247"/>
      <c r="I58" s="1248"/>
      <c r="J58" s="1248"/>
      <c r="K58" s="1241"/>
      <c r="L58" s="1241"/>
      <c r="M58" s="1241"/>
      <c r="N58" s="1241"/>
      <c r="O58" s="124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49" t="s">
        <v>555</v>
      </c>
      <c r="H65" s="1218"/>
      <c r="I65" s="1218"/>
      <c r="J65" s="1218"/>
      <c r="K65" s="1218"/>
      <c r="L65" s="1218"/>
      <c r="M65" s="1218"/>
      <c r="N65" s="1218"/>
      <c r="O65" s="1219"/>
    </row>
    <row r="66" spans="2:30" x14ac:dyDescent="0.15">
      <c r="B66" s="248"/>
      <c r="C66" s="244"/>
      <c r="D66" s="244"/>
      <c r="E66" s="244"/>
      <c r="F66" s="244"/>
      <c r="G66" s="1220"/>
      <c r="H66" s="1221"/>
      <c r="I66" s="1221"/>
      <c r="J66" s="1221"/>
      <c r="K66" s="1221"/>
      <c r="L66" s="1221"/>
      <c r="M66" s="1221"/>
      <c r="N66" s="1221"/>
      <c r="O66" s="1222"/>
    </row>
    <row r="67" spans="2:30" x14ac:dyDescent="0.15">
      <c r="B67" s="248"/>
      <c r="C67" s="244"/>
      <c r="D67" s="244"/>
      <c r="E67" s="244"/>
      <c r="F67" s="244"/>
      <c r="G67" s="1220"/>
      <c r="H67" s="1221"/>
      <c r="I67" s="1221"/>
      <c r="J67" s="1221"/>
      <c r="K67" s="1221"/>
      <c r="L67" s="1221"/>
      <c r="M67" s="1221"/>
      <c r="N67" s="1221"/>
      <c r="O67" s="1222"/>
    </row>
    <row r="68" spans="2:30" x14ac:dyDescent="0.15">
      <c r="B68" s="248"/>
      <c r="C68" s="244"/>
      <c r="D68" s="244"/>
      <c r="E68" s="244"/>
      <c r="F68" s="244"/>
      <c r="G68" s="1220"/>
      <c r="H68" s="1221"/>
      <c r="I68" s="1221"/>
      <c r="J68" s="1221"/>
      <c r="K68" s="1221"/>
      <c r="L68" s="1221"/>
      <c r="M68" s="1221"/>
      <c r="N68" s="1221"/>
      <c r="O68" s="1222"/>
    </row>
    <row r="69" spans="2:30" x14ac:dyDescent="0.15">
      <c r="B69" s="248"/>
      <c r="C69" s="244"/>
      <c r="D69" s="244"/>
      <c r="E69" s="244"/>
      <c r="F69" s="244"/>
      <c r="G69" s="1223"/>
      <c r="H69" s="1224"/>
      <c r="I69" s="1224"/>
      <c r="J69" s="1224"/>
      <c r="K69" s="1224"/>
      <c r="L69" s="1224"/>
      <c r="M69" s="1224"/>
      <c r="N69" s="1224"/>
      <c r="O69" s="122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553</v>
      </c>
      <c r="I71" s="368"/>
      <c r="J71" s="364"/>
      <c r="K71" s="364"/>
      <c r="L71" s="365"/>
      <c r="M71" s="364"/>
      <c r="N71" s="365"/>
      <c r="O71" s="366"/>
    </row>
    <row r="72" spans="2:30" x14ac:dyDescent="0.15">
      <c r="B72" s="248"/>
      <c r="C72" s="244"/>
      <c r="D72" s="244"/>
      <c r="E72" s="244"/>
      <c r="F72" s="244"/>
      <c r="G72" s="1226"/>
      <c r="H72" s="1227"/>
      <c r="I72" s="1227"/>
      <c r="J72" s="1228"/>
      <c r="K72" s="354" t="s">
        <v>520</v>
      </c>
      <c r="L72" s="354" t="s">
        <v>521</v>
      </c>
      <c r="M72" s="354" t="s">
        <v>522</v>
      </c>
      <c r="N72" s="354" t="s">
        <v>523</v>
      </c>
      <c r="O72" s="354" t="s">
        <v>524</v>
      </c>
    </row>
    <row r="73" spans="2:30" x14ac:dyDescent="0.15">
      <c r="B73" s="248"/>
      <c r="C73" s="244"/>
      <c r="D73" s="244"/>
      <c r="E73" s="244"/>
      <c r="F73" s="244"/>
      <c r="G73" s="1229" t="s">
        <v>548</v>
      </c>
      <c r="H73" s="1230"/>
      <c r="I73" s="1235" t="s">
        <v>549</v>
      </c>
      <c r="J73" s="1235"/>
      <c r="K73" s="1250">
        <v>46.3</v>
      </c>
      <c r="L73" s="1250">
        <v>18.8</v>
      </c>
      <c r="M73" s="1238">
        <v>17.600000000000001</v>
      </c>
      <c r="N73" s="1238"/>
      <c r="O73" s="1238"/>
      <c r="S73" s="243">
        <v>9.9</v>
      </c>
    </row>
    <row r="74" spans="2:30" x14ac:dyDescent="0.15">
      <c r="B74" s="248"/>
      <c r="C74" s="244"/>
      <c r="D74" s="244"/>
      <c r="E74" s="244"/>
      <c r="F74" s="244"/>
      <c r="G74" s="1231"/>
      <c r="H74" s="1232"/>
      <c r="I74" s="1236"/>
      <c r="J74" s="1236"/>
      <c r="K74" s="1250"/>
      <c r="L74" s="1250"/>
      <c r="M74" s="1238"/>
      <c r="N74" s="1238"/>
      <c r="O74" s="1238"/>
    </row>
    <row r="75" spans="2:30" x14ac:dyDescent="0.15">
      <c r="B75" s="248"/>
      <c r="C75" s="244"/>
      <c r="D75" s="244"/>
      <c r="E75" s="244"/>
      <c r="F75" s="244"/>
      <c r="G75" s="1231"/>
      <c r="H75" s="1232"/>
      <c r="I75" s="1239" t="s">
        <v>554</v>
      </c>
      <c r="J75" s="1239"/>
      <c r="K75" s="1251">
        <v>14.1</v>
      </c>
      <c r="L75" s="1251">
        <v>12.1</v>
      </c>
      <c r="M75" s="1251">
        <v>11.1</v>
      </c>
      <c r="N75" s="1251">
        <v>10.1</v>
      </c>
      <c r="O75" s="1251">
        <v>9.4</v>
      </c>
      <c r="U75" s="243">
        <v>81.2</v>
      </c>
      <c r="W75" s="243">
        <v>87.2</v>
      </c>
      <c r="Y75" s="243">
        <v>99.8</v>
      </c>
      <c r="AA75" s="243">
        <v>109.5</v>
      </c>
      <c r="AC75" s="243">
        <v>115.2</v>
      </c>
    </row>
    <row r="76" spans="2:30" x14ac:dyDescent="0.15">
      <c r="B76" s="248"/>
      <c r="C76" s="244"/>
      <c r="D76" s="244"/>
      <c r="E76" s="244"/>
      <c r="F76" s="244"/>
      <c r="G76" s="1233"/>
      <c r="H76" s="1234"/>
      <c r="I76" s="1239"/>
      <c r="J76" s="1239"/>
      <c r="K76" s="1241"/>
      <c r="L76" s="1241"/>
      <c r="M76" s="1241"/>
      <c r="N76" s="1241"/>
      <c r="O76" s="1241"/>
    </row>
    <row r="77" spans="2:30" x14ac:dyDescent="0.15">
      <c r="B77" s="248"/>
      <c r="C77" s="244"/>
      <c r="D77" s="244"/>
      <c r="E77" s="244"/>
      <c r="F77" s="244"/>
      <c r="G77" s="1242" t="s">
        <v>551</v>
      </c>
      <c r="H77" s="1243"/>
      <c r="I77" s="1239" t="s">
        <v>549</v>
      </c>
      <c r="J77" s="1239"/>
      <c r="K77" s="1250">
        <v>38.6</v>
      </c>
      <c r="L77" s="1250">
        <v>28.4</v>
      </c>
      <c r="M77" s="1238">
        <v>20.5</v>
      </c>
      <c r="N77" s="1238">
        <v>17.899999999999999</v>
      </c>
      <c r="O77" s="1238">
        <v>27</v>
      </c>
      <c r="R77" s="243">
        <v>12.3</v>
      </c>
      <c r="T77" s="243">
        <v>11.1</v>
      </c>
    </row>
    <row r="78" spans="2:30" x14ac:dyDescent="0.15">
      <c r="B78" s="248"/>
      <c r="C78" s="244"/>
      <c r="D78" s="244"/>
      <c r="E78" s="244"/>
      <c r="F78" s="244"/>
      <c r="G78" s="1244"/>
      <c r="H78" s="1245"/>
      <c r="I78" s="1239"/>
      <c r="J78" s="1239"/>
      <c r="K78" s="1250"/>
      <c r="L78" s="1250"/>
      <c r="M78" s="1238"/>
      <c r="N78" s="1238"/>
      <c r="O78" s="1238"/>
    </row>
    <row r="79" spans="2:30" x14ac:dyDescent="0.15">
      <c r="B79" s="248"/>
      <c r="C79" s="244"/>
      <c r="D79" s="244"/>
      <c r="E79" s="244"/>
      <c r="F79" s="244"/>
      <c r="G79" s="1244"/>
      <c r="H79" s="1245"/>
      <c r="I79" s="1252" t="s">
        <v>554</v>
      </c>
      <c r="J79" s="1248"/>
      <c r="K79" s="1253">
        <v>12.6</v>
      </c>
      <c r="L79" s="1253">
        <v>11.4</v>
      </c>
      <c r="M79" s="1253">
        <v>10.5</v>
      </c>
      <c r="N79" s="1253">
        <v>9.5</v>
      </c>
      <c r="O79" s="1253">
        <v>8.6999999999999993</v>
      </c>
      <c r="V79" s="243">
        <v>53.5</v>
      </c>
      <c r="X79" s="243">
        <v>48.2</v>
      </c>
      <c r="Z79" s="243">
        <v>34.200000000000003</v>
      </c>
      <c r="AB79" s="243">
        <v>30.3</v>
      </c>
      <c r="AD79" s="243">
        <v>28.9</v>
      </c>
    </row>
    <row r="80" spans="2:30" x14ac:dyDescent="0.15">
      <c r="B80" s="248"/>
      <c r="C80" s="244"/>
      <c r="D80" s="244"/>
      <c r="E80" s="244"/>
      <c r="F80" s="244"/>
      <c r="G80" s="1246"/>
      <c r="H80" s="1247"/>
      <c r="I80" s="1248"/>
      <c r="J80" s="1248"/>
      <c r="K80" s="1253"/>
      <c r="L80" s="1253"/>
      <c r="M80" s="1253"/>
      <c r="N80" s="1253"/>
      <c r="O80" s="125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24211</v>
      </c>
      <c r="E3" s="116"/>
      <c r="F3" s="117">
        <v>92021</v>
      </c>
      <c r="G3" s="118"/>
      <c r="H3" s="119"/>
    </row>
    <row r="4" spans="1:8" x14ac:dyDescent="0.15">
      <c r="A4" s="120"/>
      <c r="B4" s="121"/>
      <c r="C4" s="122"/>
      <c r="D4" s="123">
        <v>6768</v>
      </c>
      <c r="E4" s="124"/>
      <c r="F4" s="125">
        <v>52579</v>
      </c>
      <c r="G4" s="126"/>
      <c r="H4" s="127"/>
    </row>
    <row r="5" spans="1:8" x14ac:dyDescent="0.15">
      <c r="A5" s="108" t="s">
        <v>514</v>
      </c>
      <c r="B5" s="113"/>
      <c r="C5" s="114"/>
      <c r="D5" s="115">
        <v>13970</v>
      </c>
      <c r="E5" s="116"/>
      <c r="F5" s="117">
        <v>94828</v>
      </c>
      <c r="G5" s="118"/>
      <c r="H5" s="119"/>
    </row>
    <row r="6" spans="1:8" x14ac:dyDescent="0.15">
      <c r="A6" s="120"/>
      <c r="B6" s="121"/>
      <c r="C6" s="122"/>
      <c r="D6" s="123">
        <v>6348</v>
      </c>
      <c r="E6" s="124"/>
      <c r="F6" s="125">
        <v>55133</v>
      </c>
      <c r="G6" s="126"/>
      <c r="H6" s="127"/>
    </row>
    <row r="7" spans="1:8" x14ac:dyDescent="0.15">
      <c r="A7" s="108" t="s">
        <v>515</v>
      </c>
      <c r="B7" s="113"/>
      <c r="C7" s="114"/>
      <c r="D7" s="115">
        <v>74432</v>
      </c>
      <c r="E7" s="116"/>
      <c r="F7" s="117">
        <v>119674</v>
      </c>
      <c r="G7" s="118"/>
      <c r="H7" s="119"/>
    </row>
    <row r="8" spans="1:8" x14ac:dyDescent="0.15">
      <c r="A8" s="120"/>
      <c r="B8" s="121"/>
      <c r="C8" s="122"/>
      <c r="D8" s="123">
        <v>53787</v>
      </c>
      <c r="E8" s="124"/>
      <c r="F8" s="125">
        <v>57803</v>
      </c>
      <c r="G8" s="126"/>
      <c r="H8" s="127"/>
    </row>
    <row r="9" spans="1:8" x14ac:dyDescent="0.15">
      <c r="A9" s="108" t="s">
        <v>516</v>
      </c>
      <c r="B9" s="113"/>
      <c r="C9" s="114"/>
      <c r="D9" s="115">
        <v>171284</v>
      </c>
      <c r="E9" s="116"/>
      <c r="F9" s="117">
        <v>119685</v>
      </c>
      <c r="G9" s="118"/>
      <c r="H9" s="119"/>
    </row>
    <row r="10" spans="1:8" x14ac:dyDescent="0.15">
      <c r="A10" s="120"/>
      <c r="B10" s="121"/>
      <c r="C10" s="122"/>
      <c r="D10" s="123">
        <v>67228</v>
      </c>
      <c r="E10" s="124"/>
      <c r="F10" s="125">
        <v>68464</v>
      </c>
      <c r="G10" s="126"/>
      <c r="H10" s="127"/>
    </row>
    <row r="11" spans="1:8" x14ac:dyDescent="0.15">
      <c r="A11" s="108" t="s">
        <v>517</v>
      </c>
      <c r="B11" s="113"/>
      <c r="C11" s="114"/>
      <c r="D11" s="115">
        <v>33653</v>
      </c>
      <c r="E11" s="116"/>
      <c r="F11" s="117">
        <v>109920</v>
      </c>
      <c r="G11" s="118"/>
      <c r="H11" s="119"/>
    </row>
    <row r="12" spans="1:8" x14ac:dyDescent="0.15">
      <c r="A12" s="120"/>
      <c r="B12" s="121"/>
      <c r="C12" s="128"/>
      <c r="D12" s="123">
        <v>19645</v>
      </c>
      <c r="E12" s="124"/>
      <c r="F12" s="125">
        <v>62739</v>
      </c>
      <c r="G12" s="126"/>
      <c r="H12" s="127"/>
    </row>
    <row r="13" spans="1:8" x14ac:dyDescent="0.15">
      <c r="A13" s="108"/>
      <c r="B13" s="113"/>
      <c r="C13" s="129"/>
      <c r="D13" s="130">
        <v>63510</v>
      </c>
      <c r="E13" s="131"/>
      <c r="F13" s="132">
        <v>107226</v>
      </c>
      <c r="G13" s="133"/>
      <c r="H13" s="119"/>
    </row>
    <row r="14" spans="1:8" x14ac:dyDescent="0.15">
      <c r="A14" s="120"/>
      <c r="B14" s="121"/>
      <c r="C14" s="122"/>
      <c r="D14" s="123">
        <v>30755</v>
      </c>
      <c r="E14" s="124"/>
      <c r="F14" s="125">
        <v>59344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10.38</v>
      </c>
      <c r="C19" s="134">
        <f>ROUND(VALUE(SUBSTITUTE(実質収支比率等に係る経年分析!G$48,"▲","-")),2)</f>
        <v>11.02</v>
      </c>
      <c r="D19" s="134">
        <f>ROUND(VALUE(SUBSTITUTE(実質収支比率等に係る経年分析!H$48,"▲","-")),2)</f>
        <v>10.42</v>
      </c>
      <c r="E19" s="134">
        <f>ROUND(VALUE(SUBSTITUTE(実質収支比率等に係る経年分析!I$48,"▲","-")),2)</f>
        <v>10.220000000000001</v>
      </c>
      <c r="F19" s="134">
        <f>ROUND(VALUE(SUBSTITUTE(実質収支比率等に係る経年分析!J$48,"▲","-")),2)</f>
        <v>11.39</v>
      </c>
    </row>
    <row r="20" spans="1:11" x14ac:dyDescent="0.15">
      <c r="A20" s="134" t="s">
        <v>43</v>
      </c>
      <c r="B20" s="134">
        <f>ROUND(VALUE(SUBSTITUTE(実質収支比率等に係る経年分析!F$47,"▲","-")),2)</f>
        <v>61.37</v>
      </c>
      <c r="C20" s="134">
        <f>ROUND(VALUE(SUBSTITUTE(実質収支比率等に係る経年分析!G$47,"▲","-")),2)</f>
        <v>76.66</v>
      </c>
      <c r="D20" s="134">
        <f>ROUND(VALUE(SUBSTITUTE(実質収支比率等に係る経年分析!H$47,"▲","-")),2)</f>
        <v>85.37</v>
      </c>
      <c r="E20" s="134">
        <f>ROUND(VALUE(SUBSTITUTE(実質収支比率等に係る経年分析!I$47,"▲","-")),2)</f>
        <v>99.11</v>
      </c>
      <c r="F20" s="134">
        <f>ROUND(VALUE(SUBSTITUTE(実質収支比率等に係る経年分析!J$47,"▲","-")),2)</f>
        <v>106.85</v>
      </c>
    </row>
    <row r="21" spans="1:11" x14ac:dyDescent="0.15">
      <c r="A21" s="134" t="s">
        <v>44</v>
      </c>
      <c r="B21" s="134">
        <f>IF(ISNUMBER(VALUE(SUBSTITUTE(実質収支比率等に係る経年分析!F$49,"▲","-"))),ROUND(VALUE(SUBSTITUTE(実質収支比率等に係る経年分析!F$49,"▲","-")),2),NA())</f>
        <v>13.6</v>
      </c>
      <c r="C21" s="134">
        <f>IF(ISNUMBER(VALUE(SUBSTITUTE(実質収支比率等に係る経年分析!G$49,"▲","-"))),ROUND(VALUE(SUBSTITUTE(実質収支比率等に係る経年分析!G$49,"▲","-")),2),NA())</f>
        <v>13.53</v>
      </c>
      <c r="D21" s="134">
        <f>IF(ISNUMBER(VALUE(SUBSTITUTE(実質収支比率等に係る経年分析!H$49,"▲","-"))),ROUND(VALUE(SUBSTITUTE(実質収支比率等に係る経年分析!H$49,"▲","-")),2),NA())</f>
        <v>9.25</v>
      </c>
      <c r="E21" s="134">
        <f>IF(ISNUMBER(VALUE(SUBSTITUTE(実質収支比率等に係る経年分析!I$49,"▲","-"))),ROUND(VALUE(SUBSTITUTE(実質収支比率等に係る経年分析!I$49,"▲","-")),2),NA())</f>
        <v>13.51</v>
      </c>
      <c r="F21" s="134">
        <f>IF(ISNUMBER(VALUE(SUBSTITUTE(実質収支比率等に係る経年分析!J$49,"▲","-"))),ROUND(VALUE(SUBSTITUTE(実質収支比率等に係る経年分析!J$49,"▲","-")),2),NA())</f>
        <v>12.43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介護保険特別会計(サービス勘定)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1.1100000000000001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v>
      </c>
    </row>
    <row r="34" spans="1:16" x14ac:dyDescent="0.15">
      <c r="A34" s="135" t="str">
        <f>IF(連結実質赤字比率に係る赤字・黒字の構成分析!C$36="",NA(),連結実質赤字比率に係る赤字・黒字の構成分析!C$36)</f>
        <v>上水道特別会計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9.1199999999999992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10.210000000000001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283</v>
      </c>
      <c r="E42" s="136"/>
      <c r="F42" s="136"/>
      <c r="G42" s="136">
        <f>'実質公債費比率（分子）の構造'!L$52</f>
        <v>286</v>
      </c>
      <c r="H42" s="136"/>
      <c r="I42" s="136"/>
      <c r="J42" s="136">
        <f>'実質公債費比率（分子）の構造'!M$52</f>
        <v>293</v>
      </c>
      <c r="K42" s="136"/>
      <c r="L42" s="136"/>
      <c r="M42" s="136">
        <f>'実質公債費比率（分子）の構造'!N$52</f>
        <v>315</v>
      </c>
      <c r="N42" s="136"/>
      <c r="O42" s="136"/>
      <c r="P42" s="136">
        <f>'実質公債費比率（分子）の構造'!O$52</f>
        <v>301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25</v>
      </c>
      <c r="C45" s="136"/>
      <c r="D45" s="136"/>
      <c r="E45" s="136">
        <f>'実質公債費比率（分子）の構造'!L$49</f>
        <v>14</v>
      </c>
      <c r="F45" s="136"/>
      <c r="G45" s="136"/>
      <c r="H45" s="136">
        <f>'実質公債費比率（分子）の構造'!M$49</f>
        <v>14</v>
      </c>
      <c r="I45" s="136"/>
      <c r="J45" s="136"/>
      <c r="K45" s="136">
        <f>'実質公債費比率（分子）の構造'!N$49</f>
        <v>14</v>
      </c>
      <c r="L45" s="136"/>
      <c r="M45" s="136"/>
      <c r="N45" s="136">
        <f>'実質公債費比率（分子）の構造'!O$49</f>
        <v>18</v>
      </c>
      <c r="O45" s="136"/>
      <c r="P45" s="136"/>
    </row>
    <row r="46" spans="1:16" x14ac:dyDescent="0.15">
      <c r="A46" s="136" t="s">
        <v>55</v>
      </c>
      <c r="B46" s="136">
        <f>'実質公債費比率（分子）の構造'!K$48</f>
        <v>135</v>
      </c>
      <c r="C46" s="136"/>
      <c r="D46" s="136"/>
      <c r="E46" s="136">
        <f>'実質公債費比率（分子）の構造'!L$48</f>
        <v>137</v>
      </c>
      <c r="F46" s="136"/>
      <c r="G46" s="136"/>
      <c r="H46" s="136">
        <f>'実質公債費比率（分子）の構造'!M$48</f>
        <v>136</v>
      </c>
      <c r="I46" s="136"/>
      <c r="J46" s="136"/>
      <c r="K46" s="136">
        <f>'実質公債費比率（分子）の構造'!N$48</f>
        <v>109</v>
      </c>
      <c r="L46" s="136"/>
      <c r="M46" s="136"/>
      <c r="N46" s="136">
        <f>'実質公債費比率（分子）の構造'!O$48</f>
        <v>114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349</v>
      </c>
      <c r="C49" s="136"/>
      <c r="D49" s="136"/>
      <c r="E49" s="136">
        <f>'実質公債費比率（分子）の構造'!L$45</f>
        <v>329</v>
      </c>
      <c r="F49" s="136"/>
      <c r="G49" s="136"/>
      <c r="H49" s="136">
        <f>'実質公債費比率（分子）の構造'!M$45</f>
        <v>332</v>
      </c>
      <c r="I49" s="136"/>
      <c r="J49" s="136"/>
      <c r="K49" s="136">
        <f>'実質公債費比率（分子）の構造'!N$45</f>
        <v>354</v>
      </c>
      <c r="L49" s="136"/>
      <c r="M49" s="136"/>
      <c r="N49" s="136">
        <f>'実質公債費比率（分子）の構造'!O$45</f>
        <v>331</v>
      </c>
      <c r="O49" s="136"/>
      <c r="P49" s="136"/>
    </row>
    <row r="50" spans="1:16" x14ac:dyDescent="0.15">
      <c r="A50" s="136" t="s">
        <v>59</v>
      </c>
      <c r="B50" s="136" t="e">
        <f>NA()</f>
        <v>#N/A</v>
      </c>
      <c r="C50" s="136">
        <f>IF(ISNUMBER('実質公債費比率（分子）の構造'!K$53),'実質公債費比率（分子）の構造'!K$53,NA())</f>
        <v>226</v>
      </c>
      <c r="D50" s="136" t="e">
        <f>NA()</f>
        <v>#N/A</v>
      </c>
      <c r="E50" s="136" t="e">
        <f>NA()</f>
        <v>#N/A</v>
      </c>
      <c r="F50" s="136">
        <f>IF(ISNUMBER('実質公債費比率（分子）の構造'!L$53),'実質公債費比率（分子）の構造'!L$53,NA())</f>
        <v>194</v>
      </c>
      <c r="G50" s="136" t="e">
        <f>NA()</f>
        <v>#N/A</v>
      </c>
      <c r="H50" s="136" t="e">
        <f>NA()</f>
        <v>#N/A</v>
      </c>
      <c r="I50" s="136">
        <f>IF(ISNUMBER('実質公債費比率（分子）の構造'!M$53),'実質公債費比率（分子）の構造'!M$53,NA())</f>
        <v>189</v>
      </c>
      <c r="J50" s="136" t="e">
        <f>NA()</f>
        <v>#N/A</v>
      </c>
      <c r="K50" s="136" t="e">
        <f>NA()</f>
        <v>#N/A</v>
      </c>
      <c r="L50" s="136">
        <f>IF(ISNUMBER('実質公債費比率（分子）の構造'!N$53),'実質公債費比率（分子）の構造'!N$53,NA())</f>
        <v>163</v>
      </c>
      <c r="M50" s="136" t="e">
        <f>NA()</f>
        <v>#N/A</v>
      </c>
      <c r="N50" s="136" t="e">
        <f>NA()</f>
        <v>#N/A</v>
      </c>
      <c r="O50" s="136">
        <f>IF(ISNUMBER('実質公債費比率（分子）の構造'!O$53),'実質公債費比率（分子）の構造'!O$53,NA())</f>
        <v>163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3657</v>
      </c>
      <c r="E56" s="135"/>
      <c r="F56" s="135"/>
      <c r="G56" s="135">
        <f>'将来負担比率（分子）の構造'!J$51</f>
        <v>3636</v>
      </c>
      <c r="H56" s="135"/>
      <c r="I56" s="135"/>
      <c r="J56" s="135">
        <f>'将来負担比率（分子）の構造'!K$51</f>
        <v>3534</v>
      </c>
      <c r="K56" s="135"/>
      <c r="L56" s="135"/>
      <c r="M56" s="135">
        <f>'将来負担比率（分子）の構造'!L$51</f>
        <v>3453</v>
      </c>
      <c r="N56" s="135"/>
      <c r="O56" s="135"/>
      <c r="P56" s="135">
        <f>'将来負担比率（分子）の構造'!M$51</f>
        <v>3371</v>
      </c>
    </row>
    <row r="57" spans="1:16" x14ac:dyDescent="0.15">
      <c r="A57" s="135" t="s">
        <v>35</v>
      </c>
      <c r="B57" s="135"/>
      <c r="C57" s="135"/>
      <c r="D57" s="135">
        <f>'将来負担比率（分子）の構造'!I$50</f>
        <v>95</v>
      </c>
      <c r="E57" s="135"/>
      <c r="F57" s="135"/>
      <c r="G57" s="135">
        <f>'将来負担比率（分子）の構造'!J$50</f>
        <v>76</v>
      </c>
      <c r="H57" s="135"/>
      <c r="I57" s="135"/>
      <c r="J57" s="135">
        <f>'将来負担比率（分子）の構造'!K$50</f>
        <v>46</v>
      </c>
      <c r="K57" s="135"/>
      <c r="L57" s="135"/>
      <c r="M57" s="135">
        <f>'将来負担比率（分子）の構造'!L$50</f>
        <v>30</v>
      </c>
      <c r="N57" s="135"/>
      <c r="O57" s="135"/>
      <c r="P57" s="135">
        <f>'将来負担比率（分子）の構造'!M$50</f>
        <v>15</v>
      </c>
    </row>
    <row r="58" spans="1:16" x14ac:dyDescent="0.15">
      <c r="A58" s="135" t="s">
        <v>34</v>
      </c>
      <c r="B58" s="135"/>
      <c r="C58" s="135"/>
      <c r="D58" s="135">
        <f>'将来負担比率（分子）の構造'!I$49</f>
        <v>1569</v>
      </c>
      <c r="E58" s="135"/>
      <c r="F58" s="135"/>
      <c r="G58" s="135">
        <f>'将来負担比率（分子）の構造'!J$49</f>
        <v>1890</v>
      </c>
      <c r="H58" s="135"/>
      <c r="I58" s="135"/>
      <c r="J58" s="135">
        <f>'将来負担比率（分子）の構造'!K$49</f>
        <v>2111</v>
      </c>
      <c r="K58" s="135"/>
      <c r="L58" s="135"/>
      <c r="M58" s="135">
        <f>'将来負担比率（分子）の構造'!L$49</f>
        <v>2397</v>
      </c>
      <c r="N58" s="135"/>
      <c r="O58" s="135"/>
      <c r="P58" s="135">
        <f>'将来負担比率（分子）の構造'!M$49</f>
        <v>2633</v>
      </c>
    </row>
    <row r="59" spans="1:16" x14ac:dyDescent="0.15">
      <c r="A59" s="135" t="s">
        <v>32</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579</v>
      </c>
      <c r="C62" s="135"/>
      <c r="D62" s="135"/>
      <c r="E62" s="135">
        <f>'将来負担比率（分子）の構造'!J$45</f>
        <v>524</v>
      </c>
      <c r="F62" s="135"/>
      <c r="G62" s="135"/>
      <c r="H62" s="135">
        <f>'将来負担比率（分子）の構造'!K$45</f>
        <v>573</v>
      </c>
      <c r="I62" s="135"/>
      <c r="J62" s="135"/>
      <c r="K62" s="135">
        <f>'将来負担比率（分子）の構造'!L$45</f>
        <v>511</v>
      </c>
      <c r="L62" s="135"/>
      <c r="M62" s="135"/>
      <c r="N62" s="135">
        <f>'将来負担比率（分子）の構造'!M$45</f>
        <v>481</v>
      </c>
      <c r="O62" s="135"/>
      <c r="P62" s="135"/>
    </row>
    <row r="63" spans="1:16" x14ac:dyDescent="0.15">
      <c r="A63" s="135" t="s">
        <v>28</v>
      </c>
      <c r="B63" s="135">
        <f>'将来負担比率（分子）の構造'!I$44</f>
        <v>217</v>
      </c>
      <c r="C63" s="135"/>
      <c r="D63" s="135"/>
      <c r="E63" s="135">
        <f>'将来負担比率（分子）の構造'!J$44</f>
        <v>197</v>
      </c>
      <c r="F63" s="135"/>
      <c r="G63" s="135"/>
      <c r="H63" s="135">
        <f>'将来負担比率（分子）の構造'!K$44</f>
        <v>184</v>
      </c>
      <c r="I63" s="135"/>
      <c r="J63" s="135"/>
      <c r="K63" s="135">
        <f>'将来負担比率（分子）の構造'!L$44</f>
        <v>182</v>
      </c>
      <c r="L63" s="135"/>
      <c r="M63" s="135"/>
      <c r="N63" s="135">
        <f>'将来負担比率（分子）の構造'!M$44</f>
        <v>166</v>
      </c>
      <c r="O63" s="135"/>
      <c r="P63" s="135"/>
    </row>
    <row r="64" spans="1:16" x14ac:dyDescent="0.15">
      <c r="A64" s="135" t="s">
        <v>27</v>
      </c>
      <c r="B64" s="135">
        <f>'将来負担比率（分子）の構造'!I$43</f>
        <v>2019</v>
      </c>
      <c r="C64" s="135"/>
      <c r="D64" s="135"/>
      <c r="E64" s="135">
        <f>'将来負担比率（分子）の構造'!J$43</f>
        <v>2009</v>
      </c>
      <c r="F64" s="135"/>
      <c r="G64" s="135"/>
      <c r="H64" s="135">
        <f>'将来負担比率（分子）の構造'!K$43</f>
        <v>1911</v>
      </c>
      <c r="I64" s="135"/>
      <c r="J64" s="135"/>
      <c r="K64" s="135">
        <f>'将来負担比率（分子）の構造'!L$43</f>
        <v>1867</v>
      </c>
      <c r="L64" s="135"/>
      <c r="M64" s="135"/>
      <c r="N64" s="135">
        <f>'将来負担比率（分子）の構造'!M$43</f>
        <v>1746</v>
      </c>
      <c r="O64" s="135"/>
      <c r="P64" s="135"/>
    </row>
    <row r="65" spans="1:16" x14ac:dyDescent="0.15">
      <c r="A65" s="135" t="s">
        <v>26</v>
      </c>
      <c r="B65" s="135" t="str">
        <f>'将来負担比率（分子）の構造'!I$42</f>
        <v>-</v>
      </c>
      <c r="C65" s="135"/>
      <c r="D65" s="135"/>
      <c r="E65" s="135" t="str">
        <f>'将来負担比率（分子）の構造'!J$42</f>
        <v>-</v>
      </c>
      <c r="F65" s="135"/>
      <c r="G65" s="135"/>
      <c r="H65" s="135">
        <f>'将来負担比率（分子）の構造'!K$42</f>
        <v>1</v>
      </c>
      <c r="I65" s="135"/>
      <c r="J65" s="135"/>
      <c r="K65" s="135">
        <f>'将来負担比率（分子）の構造'!L$42</f>
        <v>4</v>
      </c>
      <c r="L65" s="135"/>
      <c r="M65" s="135"/>
      <c r="N65" s="135">
        <f>'将来負担比率（分子）の構造'!M$42</f>
        <v>4</v>
      </c>
      <c r="O65" s="135"/>
      <c r="P65" s="135"/>
    </row>
    <row r="66" spans="1:16" x14ac:dyDescent="0.15">
      <c r="A66" s="135" t="s">
        <v>25</v>
      </c>
      <c r="B66" s="135">
        <f>'将来負担比率（分子）の構造'!I$41</f>
        <v>3365</v>
      </c>
      <c r="C66" s="135"/>
      <c r="D66" s="135"/>
      <c r="E66" s="135">
        <f>'将来負担比率（分子）の構造'!J$41</f>
        <v>3208</v>
      </c>
      <c r="F66" s="135"/>
      <c r="G66" s="135"/>
      <c r="H66" s="135">
        <f>'将来負担比率（分子）の構造'!K$41</f>
        <v>3336</v>
      </c>
      <c r="I66" s="135"/>
      <c r="J66" s="135"/>
      <c r="K66" s="135">
        <f>'将来負担比率（分子）の構造'!L$41</f>
        <v>3190</v>
      </c>
      <c r="L66" s="135"/>
      <c r="M66" s="135"/>
      <c r="N66" s="135">
        <f>'将来負担比率（分子）の構造'!M$41</f>
        <v>3076</v>
      </c>
      <c r="O66" s="135"/>
      <c r="P66" s="135"/>
    </row>
    <row r="67" spans="1:16" x14ac:dyDescent="0.15">
      <c r="A67" s="135" t="s">
        <v>63</v>
      </c>
      <c r="B67" s="135" t="e">
        <f>NA()</f>
        <v>#N/A</v>
      </c>
      <c r="C67" s="135">
        <f>IF(ISNUMBER('将来負担比率（分子）の構造'!I$52), IF('将来負担比率（分子）の構造'!I$52 &lt; 0, 0, '将来負担比率（分子）の構造'!I$52), NA())</f>
        <v>861</v>
      </c>
      <c r="D67" s="135" t="e">
        <f>NA()</f>
        <v>#N/A</v>
      </c>
      <c r="E67" s="135" t="e">
        <f>NA()</f>
        <v>#N/A</v>
      </c>
      <c r="F67" s="135">
        <f>IF(ISNUMBER('将来負担比率（分子）の構造'!J$52), IF('将来負担比率（分子）の構造'!J$52 &lt; 0, 0, '将来負担比率（分子）の構造'!J$52), NA())</f>
        <v>335</v>
      </c>
      <c r="G67" s="135" t="e">
        <f>NA()</f>
        <v>#N/A</v>
      </c>
      <c r="H67" s="135" t="e">
        <f>NA()</f>
        <v>#N/A</v>
      </c>
      <c r="I67" s="135">
        <f>IF(ISNUMBER('将来負担比率（分子）の構造'!K$52), IF('将来負担比率（分子）の構造'!K$52 &lt; 0, 0, '将来負担比率（分子）の構造'!K$52), NA())</f>
        <v>316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2017-05-09T02:25:32Z</cp:lastPrinted>
  <dcterms:created xsi:type="dcterms:W3CDTF">2017-02-15T15:50:25Z</dcterms:created>
  <dcterms:modified xsi:type="dcterms:W3CDTF">2017-05-09T02:25:36Z</dcterms:modified>
  <cp:category/>
</cp:coreProperties>
</file>